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firstSheet="1" activeTab="3"/>
  </bookViews>
  <sheets>
    <sheet name="раздел 1 недвижимое имущество" sheetId="1" r:id="rId1"/>
    <sheet name="раздел 1(земельные участки)" sheetId="2" r:id="rId2"/>
    <sheet name="раздел 2 движимое имущество" sheetId="3" r:id="rId3"/>
    <sheet name="подраздел 2,1" sheetId="4" r:id="rId4"/>
    <sheet name="раздел 3" sheetId="5" r:id="rId5"/>
    <sheet name="Лист1" sheetId="6" r:id="rId6"/>
  </sheets>
  <definedNames/>
  <calcPr fullCalcOnLoad="1"/>
</workbook>
</file>

<file path=xl/sharedStrings.xml><?xml version="1.0" encoding="utf-8"?>
<sst xmlns="http://schemas.openxmlformats.org/spreadsheetml/2006/main" count="2496" uniqueCount="1028">
  <si>
    <t>№ п/п</t>
  </si>
  <si>
    <t>Квартира у.Алан ул.Ленина 1 помещение 2, Десятая группа (свыше 30 лет)</t>
  </si>
  <si>
    <t>квартира 14 Первомайская 32б, Десятая группа (свыше 30 лет)</t>
  </si>
  <si>
    <t>квартира 15 Первомайская 32б, Десятая группа (свыше 30 лет)</t>
  </si>
  <si>
    <t xml:space="preserve"> "Администрация муниципального образования сельское поселение "Хоринское""</t>
  </si>
  <si>
    <t>Адрес (расположения)</t>
  </si>
  <si>
    <t>с.Хоринск ул.Ленина</t>
  </si>
  <si>
    <t>Кадастровый номер</t>
  </si>
  <si>
    <t>Площадь протяженности</t>
  </si>
  <si>
    <t>ул.Алан</t>
  </si>
  <si>
    <t>Совхозная 15а улус Кульский Станок</t>
  </si>
  <si>
    <t>улус Кульский станок</t>
  </si>
  <si>
    <t>Совхозная 29 а улус Кульский станок</t>
  </si>
  <si>
    <t>п.Майла,ул.Школьная,2</t>
  </si>
  <si>
    <t>п.Майла,ул.Школьная,д.8,кв.1</t>
  </si>
  <si>
    <t>п.Майла,ул.Школьная,18,</t>
  </si>
  <si>
    <t>п.Майла,ул.Рабочая,17</t>
  </si>
  <si>
    <t>п.Майла,ул.Рабочая,23,кв.2</t>
  </si>
  <si>
    <t>п.Майла,ул.Рабочая,28</t>
  </si>
  <si>
    <t>п.Майла,ул.Рабочая,2</t>
  </si>
  <si>
    <t>п.Майла,ул.Онинская,14,</t>
  </si>
  <si>
    <t>п.Майла,ул.Онинская,1</t>
  </si>
  <si>
    <t>п.Майла,ул.Онинская,2</t>
  </si>
  <si>
    <t>п.Майла,ул.Набережная,25</t>
  </si>
  <si>
    <t>п.Майла,ул.Рабочая,8</t>
  </si>
  <si>
    <t>п.майла,ул.Рабочая,11,</t>
  </si>
  <si>
    <t>п.Майла,ул.Рабочая,5</t>
  </si>
  <si>
    <t xml:space="preserve">п.Майла,ул.Рабочая,6,кв.1,кв.3, </t>
  </si>
  <si>
    <t>улус анинск,ул.Трактовая,48</t>
  </si>
  <si>
    <t>улус Анинск, ул.Трактовая,23,кв.2,</t>
  </si>
  <si>
    <t>улус Анинск,ул.трактовая,54 а</t>
  </si>
  <si>
    <t>улус анинск,ул.Строительная,7,кв.2,</t>
  </si>
  <si>
    <t>улус Анинск,ул.Строительная,9,</t>
  </si>
  <si>
    <t xml:space="preserve">улус Анинск,ул.Зэргэлэйская,13, </t>
  </si>
  <si>
    <t xml:space="preserve">улус Анинск,ул.Зэргэлэйская,15, </t>
  </si>
  <si>
    <t>улус Анинск,ул.Зэргэлэйская,5,</t>
  </si>
  <si>
    <t>улус Анинск,ул.Зэргэлэйская,9,</t>
  </si>
  <si>
    <t>с.Хоринск,ул.Октябрьская,3</t>
  </si>
  <si>
    <t>с.Хоринск,ул.Октябрьская,5</t>
  </si>
  <si>
    <t xml:space="preserve">с.Хоринск, ул.Ленина,7, </t>
  </si>
  <si>
    <t>с.Хоринск,ул. Ленина,35</t>
  </si>
  <si>
    <t>с.Хоринск,ул. Первомайская,34а</t>
  </si>
  <si>
    <t>с.Хоринск,ул. Первомайская,38,</t>
  </si>
  <si>
    <t>с.Хоринск,ул. Первомайская,34</t>
  </si>
  <si>
    <t>с.Хоринск,ул. Первомайская,10</t>
  </si>
  <si>
    <t>с.Хоринск,ул. Первомайская,14,</t>
  </si>
  <si>
    <t>с.Хоринск,ул. Первомайская,16</t>
  </si>
  <si>
    <t>с.Хоринск,ул. Первомайская,30,</t>
  </si>
  <si>
    <t>с.Хоринск,ул. Первомайская,32</t>
  </si>
  <si>
    <t>с.Хоринск,ул. Ленина,15</t>
  </si>
  <si>
    <t xml:space="preserve">с.Хоринск,ул. Хоринская,1, </t>
  </si>
  <si>
    <t>с.Хоринск,ул. Гражданская,2</t>
  </si>
  <si>
    <t>с.Хоринск,ул. Гражданская,4,</t>
  </si>
  <si>
    <t>с.Хоринск,ул. Театральная,10</t>
  </si>
  <si>
    <t>с.Хоринск,ул.Театральная,9</t>
  </si>
  <si>
    <t>с.Хоринск,ул. Базарная,1</t>
  </si>
  <si>
    <t>с.хоринск,ул.Батора Санжиева,1</t>
  </si>
  <si>
    <t xml:space="preserve">с.Хоринск,ул. Зэргэлэйская,3, </t>
  </si>
  <si>
    <t>с.Хоринск,ул. Заводская,9,</t>
  </si>
  <si>
    <t>с.Хоринск,ул. Заводская,11,</t>
  </si>
  <si>
    <t>с.Хоринск,ул. Заводская,2</t>
  </si>
  <si>
    <t xml:space="preserve">с.Хоринск,ул. Жанаева,4, </t>
  </si>
  <si>
    <t xml:space="preserve">с.Хоринск,ул. Жанаева,42, </t>
  </si>
  <si>
    <t xml:space="preserve">с.Хоринск,ул. Жанаева,67, </t>
  </si>
  <si>
    <t>с.Хоринск,ул. Жанаева,75</t>
  </si>
  <si>
    <t xml:space="preserve">с.Хоринск,ул. Жанаева,83 </t>
  </si>
  <si>
    <t>с.Хоринск,ул. Коммунальная,9,</t>
  </si>
  <si>
    <t>с.Хоринск,ул. Комсомольская,66,</t>
  </si>
  <si>
    <t>с.Хоринск,ул.Комсомольская,81,квартира1,</t>
  </si>
  <si>
    <t>с.Хоринск,ул.Лесная,3</t>
  </si>
  <si>
    <t xml:space="preserve">,с.Хоринск,ул.Международная,12, </t>
  </si>
  <si>
    <t xml:space="preserve">,с.Хоринск,ул.Международная,18, </t>
  </si>
  <si>
    <t xml:space="preserve">,с.Хоринск,ул.Международная,22, </t>
  </si>
  <si>
    <t xml:space="preserve">,с.Хоринск,ул.Международная,24, </t>
  </si>
  <si>
    <t xml:space="preserve">,с.Хоринск,ул.Международная,34, </t>
  </si>
  <si>
    <t xml:space="preserve">с.Хоринск,ул.Нагорная,5, </t>
  </si>
  <si>
    <t xml:space="preserve">с.Хоринск,ул.Нагорная,11, </t>
  </si>
  <si>
    <t xml:space="preserve">с.Хоринск,ул.Нагорная,31, </t>
  </si>
  <si>
    <t>с.Хоринск,ул.Октябрьская,2,</t>
  </si>
  <si>
    <t>с.Хоринск ул.Октябрьская,6</t>
  </si>
  <si>
    <t>с.Хоринск ул.Октябрьская,58</t>
  </si>
  <si>
    <t>с.Хоринск ул.Октябрьская,62</t>
  </si>
  <si>
    <t>с.Хоринск,ул.Первомайская,20</t>
  </si>
  <si>
    <t xml:space="preserve">с.Хоринск,ул.Первомайская,7, </t>
  </si>
  <si>
    <t>с.Хоринск,ул.Промышленная,56</t>
  </si>
  <si>
    <t>с.Хоринск,ул.Плешкова-Базарова,35,</t>
  </si>
  <si>
    <t xml:space="preserve">с.Хоринск,ул.Спортивная,3, </t>
  </si>
  <si>
    <t xml:space="preserve">с.Хоринск,ул.Спортивная,21 </t>
  </si>
  <si>
    <t xml:space="preserve">с.Хоринск,ул.Солнечная,24, </t>
  </si>
  <si>
    <t xml:space="preserve">с.Хоринск,ул.Солнечная,25, </t>
  </si>
  <si>
    <t>с.Хоринск,ул.Строительная,22,</t>
  </si>
  <si>
    <t>с.Хоринск,ул.Строительная,7</t>
  </si>
  <si>
    <t>с.Хоринск,ул.Трактовая,35,</t>
  </si>
  <si>
    <t>с.Хоринск,ул.Трактовая,37</t>
  </si>
  <si>
    <t>с.Хоринск,ул.Трактовая,39,</t>
  </si>
  <si>
    <t>с.Хоринск,ул.Фадеева,56</t>
  </si>
  <si>
    <t>с.Хоринск,ул.Октябрьская,71 а</t>
  </si>
  <si>
    <t>с.Хоринск,ул.Октябрьская,71,</t>
  </si>
  <si>
    <t>с.Хоринск,ул.Заводская,2 б</t>
  </si>
  <si>
    <t>п.Майла,ул.Набережная,3,</t>
  </si>
  <si>
    <t>п.Майла,ул.Рабочая,6,</t>
  </si>
  <si>
    <t>п.Майла,ул.Школьная,13</t>
  </si>
  <si>
    <t xml:space="preserve">п.Майла,ул.Онинская,3, </t>
  </si>
  <si>
    <t>п.Майла,ул.Школьная,12</t>
  </si>
  <si>
    <t xml:space="preserve">у.Алан ул.Ленина 1 </t>
  </si>
  <si>
    <t>п.Майла ул.Рабочая 32-2</t>
  </si>
  <si>
    <t xml:space="preserve">п.Майла ул,Рабочая 30-2, </t>
  </si>
  <si>
    <t>п.Майла ул.Набережная 21-1</t>
  </si>
  <si>
    <t>с.Хоринск ул.Хоринская 121-2</t>
  </si>
  <si>
    <t>с.Хоринск ул.Хоринская 121-1</t>
  </si>
  <si>
    <t>с.Хоринск ул.Первомайская 32а</t>
  </si>
  <si>
    <t>с.Хоринск ул.первомайская 32б</t>
  </si>
  <si>
    <t>ул.Олимпийская 4 с.Хоринск,</t>
  </si>
  <si>
    <t>п.Майла,ул.Онинская,3 а</t>
  </si>
  <si>
    <t>Литер А 1 этаж</t>
  </si>
  <si>
    <t>223 м3</t>
  </si>
  <si>
    <t>52,7 м2</t>
  </si>
  <si>
    <t>1 этаж</t>
  </si>
  <si>
    <t>19,7м2</t>
  </si>
  <si>
    <t>19,6 м2</t>
  </si>
  <si>
    <t>18,9 м2</t>
  </si>
  <si>
    <t>21,1м2</t>
  </si>
  <si>
    <t xml:space="preserve">ул.Театральная.8 с.Хоринск, </t>
  </si>
  <si>
    <t>391,5м2</t>
  </si>
  <si>
    <t>03-03-21/013/2009-001</t>
  </si>
  <si>
    <t>03-03-21/011/2009-500</t>
  </si>
  <si>
    <t>03-03-21/011/2009-499</t>
  </si>
  <si>
    <t>20,6м2</t>
  </si>
  <si>
    <t>03-03-21/011/2009-489</t>
  </si>
  <si>
    <t>159,6-3566</t>
  </si>
  <si>
    <t>358,4м2</t>
  </si>
  <si>
    <t>03:21:000000:860</t>
  </si>
  <si>
    <t>03-21-00000-826</t>
  </si>
  <si>
    <t>03-21-000000-825</t>
  </si>
  <si>
    <t>улус.Алан ул.Ленина.21</t>
  </si>
  <si>
    <t>03-03-21/020/2012-359</t>
  </si>
  <si>
    <t>03-03-21/015/2011-274</t>
  </si>
  <si>
    <t>03-03-21/022/2011-242</t>
  </si>
  <si>
    <t>03-21-140116-27</t>
  </si>
  <si>
    <t>03-03-21/004/2005-055</t>
  </si>
  <si>
    <t>94*1595</t>
  </si>
  <si>
    <t>174-1597</t>
  </si>
  <si>
    <t>03-21-270216-148</t>
  </si>
  <si>
    <t>03-21-270216-147</t>
  </si>
  <si>
    <t>03-21-000000-2450</t>
  </si>
  <si>
    <t>03-21-010108-34</t>
  </si>
  <si>
    <t>03-21-140113-9</t>
  </si>
  <si>
    <t>03-21-140110-28</t>
  </si>
  <si>
    <t>03-03/013-03/016/083/2016-592/2</t>
  </si>
  <si>
    <t>03-03/013-03/016 /083/2016-37/2</t>
  </si>
  <si>
    <t>03-03/013-03/016 /083/2016-41/2</t>
  </si>
  <si>
    <t>03-03/013-03/016 /083/2016-44/2</t>
  </si>
  <si>
    <t>03-03/013-03/016 /083/2016-47/2</t>
  </si>
  <si>
    <t>03-03/013-03/016 /083/2016-48/2</t>
  </si>
  <si>
    <t>03-03/013-03/016 /083/2016-49/2</t>
  </si>
  <si>
    <t>03-21-27-4456-4</t>
  </si>
  <si>
    <t>03-21-27-4456-19</t>
  </si>
  <si>
    <t>03-21-27-4456-23</t>
  </si>
  <si>
    <t>реквизиты документов-оснований возникновения (прекращения) права собственности</t>
  </si>
  <si>
    <t>правообладатель</t>
  </si>
  <si>
    <t>тех.паспорт</t>
  </si>
  <si>
    <t>св-во о гос.регистрации права</t>
  </si>
  <si>
    <t>МО СП "Хоринское"</t>
  </si>
  <si>
    <t>нет данных</t>
  </si>
  <si>
    <t>с.Хоринск,ул.Аптечная,12/2</t>
  </si>
  <si>
    <t>03-21-0000003093</t>
  </si>
  <si>
    <t>п.Майла,ул.Школьная,д.3-2</t>
  </si>
  <si>
    <t>032-2114013424</t>
  </si>
  <si>
    <t>032-14013823</t>
  </si>
  <si>
    <t>п.Майла,ул.Школьная,1-1</t>
  </si>
  <si>
    <t>п.Майла,ул.Школьная,14-1</t>
  </si>
  <si>
    <t>0321-000004464</t>
  </si>
  <si>
    <t>03231-1401147</t>
  </si>
  <si>
    <t>0321-1401149</t>
  </si>
  <si>
    <t>0321-1401319</t>
  </si>
  <si>
    <t>п.Майла,ул.Рабочая,18-2,</t>
  </si>
  <si>
    <t>0321-14012114</t>
  </si>
  <si>
    <t xml:space="preserve">п.Майла,ул.Онинская,11-1, </t>
  </si>
  <si>
    <t>0321-00004218</t>
  </si>
  <si>
    <t>05,02,15</t>
  </si>
  <si>
    <t>0321-140124</t>
  </si>
  <si>
    <t>п.Майла,ул.Онинская,16-2</t>
  </si>
  <si>
    <t>п.Майла,ул.Онинская,9-2,</t>
  </si>
  <si>
    <t>0321-000004303</t>
  </si>
  <si>
    <t>п.Майла,ул.Онинская,6-1,</t>
  </si>
  <si>
    <t>0321-14013427</t>
  </si>
  <si>
    <t>п.Майла,ул.Онинская,13-1</t>
  </si>
  <si>
    <t>0321-14012535</t>
  </si>
  <si>
    <t>п.Майла,ул.онинская,3-2</t>
  </si>
  <si>
    <t>0321-14013526</t>
  </si>
  <si>
    <t>0321-14012932</t>
  </si>
  <si>
    <t>0321-14012840</t>
  </si>
  <si>
    <t>02,03,16</t>
  </si>
  <si>
    <t>0321-14013325</t>
  </si>
  <si>
    <t>0321-0000002852</t>
  </si>
  <si>
    <t>п.Майла,ул.рабочая,4-1</t>
  </si>
  <si>
    <t>0321-14012857</t>
  </si>
  <si>
    <t>23,06,11</t>
  </si>
  <si>
    <t>п.майла,ул.Школьная,5-1</t>
  </si>
  <si>
    <t>0321-14012730</t>
  </si>
  <si>
    <t>0321-140124245</t>
  </si>
  <si>
    <t>30,09,15</t>
  </si>
  <si>
    <t>п.Майла,ул.Школьная,12, Почта</t>
  </si>
  <si>
    <t>0321-0000002013</t>
  </si>
  <si>
    <t>27,02,15</t>
  </si>
  <si>
    <t>Агарпитова</t>
  </si>
  <si>
    <t>0321-03011302</t>
  </si>
  <si>
    <t>28.04,10</t>
  </si>
  <si>
    <t>0321-0000003116</t>
  </si>
  <si>
    <t>0321-0000003115</t>
  </si>
  <si>
    <t>улус Анинск,ул.Зэргэлэйская,7-1</t>
  </si>
  <si>
    <t>0321-0000002687</t>
  </si>
  <si>
    <t>0321-0000090020</t>
  </si>
  <si>
    <t>0321-00030011</t>
  </si>
  <si>
    <t>0321-27025868</t>
  </si>
  <si>
    <t>б/н</t>
  </si>
  <si>
    <t>с.Хоринск,ул. Гражданская,26-1,26-2</t>
  </si>
  <si>
    <t>32127025375  03210000004126</t>
  </si>
  <si>
    <t>,321-270259128</t>
  </si>
  <si>
    <t>0321-270259302</t>
  </si>
  <si>
    <t>0321-27011855</t>
  </si>
  <si>
    <t>16,08,10</t>
  </si>
  <si>
    <t>0321-270259216</t>
  </si>
  <si>
    <t>0321-0000001100</t>
  </si>
  <si>
    <t>0321-270248194</t>
  </si>
  <si>
    <t>0321-270248241</t>
  </si>
  <si>
    <t>0321-0000001814</t>
  </si>
  <si>
    <t>26,11,13</t>
  </si>
  <si>
    <t>0321-270248223</t>
  </si>
  <si>
    <t>0321-27023455</t>
  </si>
  <si>
    <t>12,05,16</t>
  </si>
  <si>
    <t>0321-27023485 0321-27023496</t>
  </si>
  <si>
    <t>48,2                     48,2</t>
  </si>
  <si>
    <t>0321-27012445</t>
  </si>
  <si>
    <t>0321-27022372</t>
  </si>
  <si>
    <t>с.Хоринск,ул. Комсомольская,34-2</t>
  </si>
  <si>
    <t>0321-000000550</t>
  </si>
  <si>
    <t>0321-270229101</t>
  </si>
  <si>
    <t>20,11,15</t>
  </si>
  <si>
    <t>0321-27024752</t>
  </si>
  <si>
    <t>0321-27024753</t>
  </si>
  <si>
    <t>0321-27024625</t>
  </si>
  <si>
    <t>0321-27024571 0321-27024572</t>
  </si>
  <si>
    <t>17.02.11           30.01.12</t>
  </si>
  <si>
    <t>0321-27024440</t>
  </si>
  <si>
    <t>0321-0000003762</t>
  </si>
  <si>
    <t>06,03,11</t>
  </si>
  <si>
    <t>0321-27012249</t>
  </si>
  <si>
    <t>0321-27012242</t>
  </si>
  <si>
    <t>0321-000000675</t>
  </si>
  <si>
    <t>0321-27021948</t>
  </si>
  <si>
    <t>0321-0000003766</t>
  </si>
  <si>
    <t>28,03,14</t>
  </si>
  <si>
    <t>с.Хоринск ул.Октябрьская,78-1</t>
  </si>
  <si>
    <t>0321-270259272</t>
  </si>
  <si>
    <t>0321-270216119</t>
  </si>
  <si>
    <t>0321-27023354</t>
  </si>
  <si>
    <t>0321-27023595</t>
  </si>
  <si>
    <t>0321-27023248</t>
  </si>
  <si>
    <t>0321-27023244</t>
  </si>
  <si>
    <t>с.Хоринск,ул.Строительная,4-2,</t>
  </si>
  <si>
    <t>0321-270233100 03210000002027</t>
  </si>
  <si>
    <t>03210000003880 0321-270223107</t>
  </si>
  <si>
    <t>0321-27023457</t>
  </si>
  <si>
    <t>0321-000000977</t>
  </si>
  <si>
    <t>0321-27010270</t>
  </si>
  <si>
    <t>0321-000000981  0321-270217114</t>
  </si>
  <si>
    <t>0321-000000328</t>
  </si>
  <si>
    <t>п.Майла,ул.Онинская,4-1</t>
  </si>
  <si>
    <t>0321-0000004139</t>
  </si>
  <si>
    <t>29,04,15</t>
  </si>
  <si>
    <t>п.Майла,ул.Рабочая,17а,</t>
  </si>
  <si>
    <t>0321-000000829</t>
  </si>
  <si>
    <t>03211-0000041804</t>
  </si>
  <si>
    <t>с.Кульский станок. Ул.совхозная.27</t>
  </si>
  <si>
    <t>Наименование Объекта</t>
  </si>
  <si>
    <t>Балансовая стоимость (тыс.руб.)</t>
  </si>
  <si>
    <t>Начисленная амортизация (износ)</t>
  </si>
  <si>
    <t>Кадастровая стоимость</t>
  </si>
  <si>
    <t>дата возникновения и прекращения права собственности</t>
  </si>
  <si>
    <t>сведения об организации,во владении и/или пользовании которой находится объект (наименование,оргнизационно-правовая форма,данные государственной регистрации,почтовый адрес,номер телефона руководителя)</t>
  </si>
  <si>
    <t xml:space="preserve">Сведения об установленных ограничениях в отношении муниципального недвижимого имущества с указанием основания и даты их возникновения </t>
  </si>
  <si>
    <t>качели детские одинарные на мет.стойках(Алан),Вторая группа (свыше 2 лет до 3 лет включительно)</t>
  </si>
  <si>
    <t>Урна с элементами ковки,Пятая группа (свыше 7 лет до 10 лет включительно)</t>
  </si>
  <si>
    <t>комплекс спортивный (Улан-Одон),Вторая группа (свыше 2 лет до 3 лет включительно)</t>
  </si>
  <si>
    <t>комплекс спортивный "Геркулес" (Алан),Вторая группа (свыше 2 лет до 3 лет включительно)</t>
  </si>
  <si>
    <t>качели двойные К-9,Вторая группа (свыше 2 лет до 3 лет включительно)</t>
  </si>
  <si>
    <t>комплекс спортивный "Геркулес" (Улан-Одон),Вторая группа (свыше 2 лет до 3 лет включительно)</t>
  </si>
  <si>
    <t>качели детские одинарные на мет.стойках(Улан-Одон),Вторая группа (свыше 2 лет до 3 лет включительно)</t>
  </si>
  <si>
    <t>комплекс спортивный Горка с баскетбольным щитом (Алан),Вторая группа (свыше 2 лет до 3 лет включительно)</t>
  </si>
  <si>
    <t xml:space="preserve">Арка для молодеженов,Десятая группа (свыше 30 лет) </t>
  </si>
  <si>
    <t>пирс на реке Уда,Десятая группа (свыше 30 лет)</t>
  </si>
  <si>
    <t>уличный светильник на солнечной батарее,Пятая группа (свыше 7 лет до 10 лет включительно)</t>
  </si>
  <si>
    <t>Ограждение по ул. Трактовая с.Хоринск,Пятая группа (свыше 7 лет до 10 лет включительно)</t>
  </si>
  <si>
    <t>с.хоринск,ул. Больничный Городок,1</t>
  </si>
  <si>
    <t>с.Хоринск</t>
  </si>
  <si>
    <t>с.Улан-Одон</t>
  </si>
  <si>
    <t>улус Алан</t>
  </si>
  <si>
    <t>нет</t>
  </si>
  <si>
    <t xml:space="preserve">Выписка из единого госреестра </t>
  </si>
  <si>
    <t>Земли сельскохозяйственного назначения</t>
  </si>
  <si>
    <t>03:21:320160:430</t>
  </si>
  <si>
    <t>не зарегистрировано</t>
  </si>
  <si>
    <t>1</t>
  </si>
  <si>
    <t>2</t>
  </si>
  <si>
    <t>4</t>
  </si>
  <si>
    <t>3</t>
  </si>
  <si>
    <t>5</t>
  </si>
  <si>
    <t>03:21:320160:431</t>
  </si>
  <si>
    <t>03:21:320153:126</t>
  </si>
  <si>
    <t>03:21:320160:429</t>
  </si>
  <si>
    <t>03:21:000000:4648</t>
  </si>
  <si>
    <t>итого:</t>
  </si>
  <si>
    <t>Республика Бурятия, Хоринский р-н, совхоз "Хоринский"</t>
  </si>
  <si>
    <t>Республика Бурятия, Хоринский р-н, совхоз "Анинский"</t>
  </si>
  <si>
    <t>итого</t>
  </si>
  <si>
    <t>Раздел 1. Сведения о муниципальном недвижимом имуществе</t>
  </si>
  <si>
    <t>свидетельство о гос регистрации права</t>
  </si>
  <si>
    <t>земельный участок автодороги Кооперативная</t>
  </si>
  <si>
    <t>земельный участок автодороги Пионерская</t>
  </si>
  <si>
    <t>земельный участок автодороги Жанаева</t>
  </si>
  <si>
    <t>земельный участок автодороги Ленина</t>
  </si>
  <si>
    <t>земельный участок автодороги Октябрьская</t>
  </si>
  <si>
    <t>земельный участок автодороги Хоринская</t>
  </si>
  <si>
    <t>земельный участок для пирса п.Майла</t>
  </si>
  <si>
    <t>земельный участок для пирса  с.Хоринск</t>
  </si>
  <si>
    <t>земельный участок под стадион ул.Аэропортная б/н с.Хоринск</t>
  </si>
  <si>
    <t>земельный участок автодороги ул.Жанаева</t>
  </si>
  <si>
    <t>земельный участок автодороги  ул.Ленина</t>
  </si>
  <si>
    <t>земли иного специального назначения (кладбище у.Анинск)</t>
  </si>
  <si>
    <t>земли иного специального назначения (кладбище у.Алан 9570м2)</t>
  </si>
  <si>
    <t>земли иного специального назначения (кладбище с.Хоринск 90000+/- 105 м2)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</si>
  <si>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</si>
  <si>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</si>
  <si>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</si>
  <si>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</si>
  <si>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</si>
  <si>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</si>
  <si>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</si>
  <si>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</si>
  <si>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</si>
  <si>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</si>
  <si>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</si>
  <si>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</si>
  <si>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</si>
  <si>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с.Хоринск ул.Кооперативная</t>
  </si>
  <si>
    <t>03:21:000000:3273</t>
  </si>
  <si>
    <t>03:21:000000:3286</t>
  </si>
  <si>
    <t>с.Хоринск ул.Пионерская</t>
  </si>
  <si>
    <t>03:21:000000:3276</t>
  </si>
  <si>
    <t>03:21:000000:3289</t>
  </si>
  <si>
    <t>03:21:000000:3275</t>
  </si>
  <si>
    <t>03:21:000000:3272</t>
  </si>
  <si>
    <t>с.Хоринск ул.Жанаева</t>
  </si>
  <si>
    <t>03:21:000000:3297</t>
  </si>
  <si>
    <t>03:21:000000:3274</t>
  </si>
  <si>
    <t>03:21:000000:3299</t>
  </si>
  <si>
    <t>с.Хоринск ул.Октябрьская</t>
  </si>
  <si>
    <t>03:21:000000:3271</t>
  </si>
  <si>
    <t>с.Хоринск ул.Хоринская</t>
  </si>
  <si>
    <t>03:21:000000:3291</t>
  </si>
  <si>
    <t>03:21:000000:3176</t>
  </si>
  <si>
    <t>п.Майла</t>
  </si>
  <si>
    <t>03:21:140139:0034</t>
  </si>
  <si>
    <t>сХоринск</t>
  </si>
  <si>
    <t>03:21:360104:113</t>
  </si>
  <si>
    <t>с.Хоринск ул.Аэропортная, б/н</t>
  </si>
  <si>
    <t>03:21:270215:67</t>
  </si>
  <si>
    <t>у.Анинск</t>
  </si>
  <si>
    <t>03:21:360101:295</t>
  </si>
  <si>
    <t xml:space="preserve">выписка из Единого  гос.реестра </t>
  </si>
  <si>
    <t>у.Алан</t>
  </si>
  <si>
    <t>03:21:320134:132</t>
  </si>
  <si>
    <t>03:21:000000:4523</t>
  </si>
  <si>
    <t>Земельные участки (Непроизведенные активы составляющие казну)</t>
  </si>
  <si>
    <t xml:space="preserve">  РАЗДЕЛ 2 Сведения о муниципальном движимом имуществе</t>
  </si>
  <si>
    <t>Наименование объекта недвижимости</t>
  </si>
  <si>
    <t>Балансовая стоимость (тыс. руб)</t>
  </si>
  <si>
    <t>Реквизиты документов- оснований возникновения (прекращения) права собственности</t>
  </si>
  <si>
    <t>Сведения о правообладателе(полное наименование, организационно-правовая форма,место нахождения, почтовый адрес, Ф.И.О. руководителя, тел. руководителя.</t>
  </si>
  <si>
    <t>Сведения об установленных ограничениях в отношении муниципального недвижимого имущества с указанием основания и даты их возникновения</t>
  </si>
  <si>
    <t>Сирена</t>
  </si>
  <si>
    <t>Принтер лазерный HP Laser Jet 1018</t>
  </si>
  <si>
    <t>компьютер в комплекте Фриком Старт</t>
  </si>
  <si>
    <t>Теплосчетчик</t>
  </si>
  <si>
    <t>Персональный компьютер в комплекте</t>
  </si>
  <si>
    <t>персональный компьютер в комплекте  2ядерный</t>
  </si>
  <si>
    <t>Копировальный аппарат Canon iR2016J A3,16ppm</t>
  </si>
  <si>
    <t>Компьютерный комплект</t>
  </si>
  <si>
    <t>Принтер НР LJ 1018</t>
  </si>
  <si>
    <t>акустическая система YAMAHA</t>
  </si>
  <si>
    <t>генератор легкого дыма</t>
  </si>
  <si>
    <t>дискотечный светодиодный прибор LEMON FOBOS</t>
  </si>
  <si>
    <t>Т-образная стойка</t>
  </si>
  <si>
    <t>дискотечный светодиодный прибор LEMON ROCKER</t>
  </si>
  <si>
    <t>лазер 7-цветный</t>
  </si>
  <si>
    <t>микшерный пульт</t>
  </si>
  <si>
    <t xml:space="preserve">радиосистема </t>
  </si>
  <si>
    <t>Системный блок, монитор,принтер,ИБП,модем,ПО КСА САО</t>
  </si>
  <si>
    <t>PH Laser Jet M 1120</t>
  </si>
  <si>
    <t>телефон-факс</t>
  </si>
  <si>
    <t>МФУ Kyocera M2135DN (принтер.сканер.копир)</t>
  </si>
  <si>
    <t>УАЗ 220694-04</t>
  </si>
  <si>
    <t>ГАЗ 3102-1211 улучшенная комплектация</t>
  </si>
  <si>
    <t>Автомобиль УАЗ 374195-05</t>
  </si>
  <si>
    <t>парковые скамейки со спинкой</t>
  </si>
  <si>
    <t>Кресло руководителя</t>
  </si>
  <si>
    <t>Шкаф платяной</t>
  </si>
  <si>
    <t>Кабинет руководителя</t>
  </si>
  <si>
    <t>источники бесперебойного питания</t>
  </si>
  <si>
    <t>Шкаф RA45</t>
  </si>
  <si>
    <t>Шкаф R10</t>
  </si>
  <si>
    <t>Шкаф ШАМ</t>
  </si>
  <si>
    <t>Шкаф офисный R10+К30</t>
  </si>
  <si>
    <t>Компьютерный стол ВТ-60 (01)</t>
  </si>
  <si>
    <t>Сейф</t>
  </si>
  <si>
    <t>Шкаф "Комп-3"</t>
  </si>
  <si>
    <t>Стол компьютерный</t>
  </si>
  <si>
    <t>Шкаф для одежды</t>
  </si>
  <si>
    <t>Стол</t>
  </si>
  <si>
    <t>Стол компьютерный Вт-60-01</t>
  </si>
  <si>
    <t>Шкаф RA45+BS10 (плательный)</t>
  </si>
  <si>
    <t>Ионизатор-увлажнитель</t>
  </si>
  <si>
    <t>Шкаф БТ-012</t>
  </si>
  <si>
    <t xml:space="preserve">                             Подраздел 2.1 раздела 2 Акции акционерных обществ</t>
  </si>
  <si>
    <t xml:space="preserve"> Наименование акционерного общества эмитента, основной государственный регистрационный номер</t>
  </si>
  <si>
    <t>Количество акций, выпущенных акционерным обществом (с указанием количества привилегированных акций),и размеры доли в уставном капитале, принадлежащий муниципальному образованию в процентах</t>
  </si>
  <si>
    <t>Номинальная стоимость акций</t>
  </si>
  <si>
    <t xml:space="preserve"> нет</t>
  </si>
  <si>
    <t xml:space="preserve">                             Подраздел 2.2 раздела 2 Доли (вклады) в уставных (складочных) капиталах хозяйственных обществ и товариществ</t>
  </si>
  <si>
    <t>Наименование хозяйственного общества, товарищества, его основного государственного регистрационного номера</t>
  </si>
  <si>
    <t>Размер уставного (складочного) капитала хозяйственного общества, товарищества и доли муниципального образования в уставном (складочном) капитале в процентах</t>
  </si>
  <si>
    <t xml:space="preserve">  Сведения о муниципальных унитарных предприятиях, муниципальных учреждениях, хозяйственных обществах, товариществах, акции, доли (вклады) в уставном капитале которых принадлежат муниципальным образованиям, иных юридических лицах, в которых муниципальное образование является учредителем (участником)</t>
  </si>
  <si>
    <t>Полное наименование и организационно-правовая форма ЮЛ</t>
  </si>
  <si>
    <t>Адрес (местонахождения)</t>
  </si>
  <si>
    <t>Основной государственный регистрационный номер и дата государственной регистрации</t>
  </si>
  <si>
    <t>Реквизиты документа основания создания ЮЛ (участия муниципального образования в создании (уставном капитале) юридического лица</t>
  </si>
  <si>
    <t>Размер уставного фонда ( для муниципальных унитарных предприятий)</t>
  </si>
  <si>
    <t>Размер доли, принадлежащей муниципальному образованию в уставном капитале, в прцентах (для хозяйственных обществ и товариществ)</t>
  </si>
  <si>
    <t>Данные о балансовой и остаточной стоимости основных средств (фондов) (для муниципальных учреждений и муниципальных унитарных предриятий)</t>
  </si>
  <si>
    <t>Среднесписочная численность работников (для муниципальных унитарных предприятий)</t>
  </si>
  <si>
    <t>Администрация Муниципального образования сельское поселение "Хоринское"</t>
  </si>
  <si>
    <t>РБ, Хоринский район с.Хоринск Ул. Гражданская,6</t>
  </si>
  <si>
    <t>Администрация муниципального образования  сельское поселение "Хоринское", муниципальное образование,Республика Бурятия , Хоринский район, с. Хоринск, ул.Гражданская,6 Глава  Базардараев Ч.Б.. ,тел 23-4-41,</t>
  </si>
  <si>
    <t xml:space="preserve"> Администрация муниципального образования сельское поселение "Хоринское""</t>
  </si>
  <si>
    <t>03:21:360102:669</t>
  </si>
  <si>
    <t>03:21:360104:236</t>
  </si>
  <si>
    <t>03:21:190119:126</t>
  </si>
  <si>
    <t>03:21:360102:670</t>
  </si>
  <si>
    <t>03:21:360104:237</t>
  </si>
  <si>
    <t>03:21:370103:235</t>
  </si>
  <si>
    <t>03:21:320163:711</t>
  </si>
  <si>
    <t>03:21:320163:712</t>
  </si>
  <si>
    <t>03:21:000000:4821</t>
  </si>
  <si>
    <t>03:21:330124:398</t>
  </si>
  <si>
    <t>03:21:000000:4822</t>
  </si>
  <si>
    <t>03:21:000000:4823</t>
  </si>
  <si>
    <t>03:21:190130:116</t>
  </si>
  <si>
    <t>03:21:330124:399</t>
  </si>
  <si>
    <t>19</t>
  </si>
  <si>
    <t>03:21:330124:400</t>
  </si>
  <si>
    <t>03:21:370103:233</t>
  </si>
  <si>
    <t>03:21:370103:234</t>
  </si>
  <si>
    <t>03:21:320125:119</t>
  </si>
  <si>
    <t>03:21:320134:133</t>
  </si>
  <si>
    <t>03:21:330124:397</t>
  </si>
  <si>
    <t>20</t>
  </si>
  <si>
    <t>21</t>
  </si>
  <si>
    <t>22</t>
  </si>
  <si>
    <t>23</t>
  </si>
  <si>
    <t>24</t>
  </si>
  <si>
    <t>25</t>
  </si>
  <si>
    <t>ул. Строительная,1Б</t>
  </si>
  <si>
    <t xml:space="preserve">земельный участок с.Хоринск </t>
  </si>
  <si>
    <t>03:21:270235:65</t>
  </si>
  <si>
    <t>гараж ПМК "Бурводстрой"</t>
  </si>
  <si>
    <t>склад Хоринский ПМТС</t>
  </si>
  <si>
    <t>Воздушная линия 0,4 кВ ф.2</t>
  </si>
  <si>
    <t>Автомобиль УАЗ 315196</t>
  </si>
  <si>
    <t>30.06.2021 г.</t>
  </si>
  <si>
    <t>процессор ДЕХР Атлас Н264</t>
  </si>
  <si>
    <t>процессор ПК DEXP Atlas,клавиатура, мышь</t>
  </si>
  <si>
    <t>Утверждаю</t>
  </si>
  <si>
    <t>Глава МО СП "Хоринское"</t>
  </si>
  <si>
    <t>Базардараев Ч.Ц. _________________________</t>
  </si>
  <si>
    <t xml:space="preserve">Приказ Министерства Экономического развития Российской Федерации (Минэкономразвития России) от 30 августа 2011г № 424 «Об утверждении Порядка                  ведения органами местного самоуправления реестров муниципального имущества»    
</t>
  </si>
  <si>
    <t>Порядковый номер</t>
  </si>
  <si>
    <t>Адрес (расположения) недвижимого имущества</t>
  </si>
  <si>
    <t>Кадастровый номер муниципального нежвижимого имущества</t>
  </si>
  <si>
    <t>Площадь ,протяженность и (или) иные параметры, характеризующие физические свойства неджвижимого имущества</t>
  </si>
  <si>
    <t>Сведения о правообладателе муниципального недвижимого имущества</t>
  </si>
  <si>
    <t>Основание и дата возникновения и прекращения ограничений (обременений) в отношении муниципального недвижимого имущества</t>
  </si>
  <si>
    <t>Подраздел 1.1 Недвижимое имущество нежилые помещения</t>
  </si>
  <si>
    <t>Здание сельского совета</t>
  </si>
  <si>
    <t>Республика Бурятия, Хоринский район, с. Хоринск, ул. Гражданская ,6</t>
  </si>
  <si>
    <t>1-этажное,1971 г постройки, площадь 216 кв.м.</t>
  </si>
  <si>
    <t>Постановление Правительства РБ №436 от 16.09.2008 г.</t>
  </si>
  <si>
    <t>Здание гаража</t>
  </si>
  <si>
    <t>1-этажное,1979 г постройки, площадь 27,7 кв.м.</t>
  </si>
  <si>
    <t>671403, Бурятия Респ, Хоринский р-н, Кульский Станок у, Школьная ул, дом № 3</t>
  </si>
  <si>
    <t>Административное здание</t>
  </si>
  <si>
    <t>03-21-130124-8</t>
  </si>
  <si>
    <t>Общая площадь -123м2, общий объем 458м3</t>
  </si>
  <si>
    <t>здание Аланского сельского клуба</t>
  </si>
  <si>
    <t xml:space="preserve">здание водокачки Совхозная 15а улус Кульский Станок </t>
  </si>
  <si>
    <t>Котельная Аланского сельского клуба</t>
  </si>
  <si>
    <t>здание водокачки Пионерская 2 улус Кульский станок</t>
  </si>
  <si>
    <t>здание водокачки ул. Совхозная 29 а улус Кульский станок</t>
  </si>
  <si>
    <t>Здание сельского клуба Улан-Одон</t>
  </si>
  <si>
    <t xml:space="preserve">Жилой многоквартирный дом,с.Хоринск,ул.Аптечная,12, </t>
  </si>
  <si>
    <t xml:space="preserve">Жилой двухквартирный дом,п.Майла,ул.Школьная,2, </t>
  </si>
  <si>
    <t xml:space="preserve">Жилой трехквартиный дом,п.Майла,ул.Школьная,д.3, </t>
  </si>
  <si>
    <t xml:space="preserve">Жилой двухквартирный дом,п.Майла,ул.Школьная,д.8,кв.1, </t>
  </si>
  <si>
    <t xml:space="preserve">Жилой двухквартирный дом,п.Майла,ул.Школьная,1, </t>
  </si>
  <si>
    <t>Жилой двухквартирный дом,п.Майла,ул.Школьная,14</t>
  </si>
  <si>
    <t>Жилой двухквартирный дом,п.Майла,ул.Школьная,18</t>
  </si>
  <si>
    <t>Жилой двухквартирный дом,п.Майла,ул.Школьная,11</t>
  </si>
  <si>
    <t>п.Майла,ул.Школьная,11,</t>
  </si>
  <si>
    <t>Жилой двухквартирный дом,п.Майла,ул.Рабочая,17</t>
  </si>
  <si>
    <t>Жилой двухквартирный дом,п.Майла,ул.Рабочая,23,кв.2</t>
  </si>
  <si>
    <t>Жилой двухквартирный дом,п.Майла,ул.Рабочая,28</t>
  </si>
  <si>
    <t>Жилой двухквартирный дом,п.Майла,ул.Рабочая,2</t>
  </si>
  <si>
    <t>45,1, магазин</t>
  </si>
  <si>
    <t>Жилой двухквартирный дом,п.Майла,ул.Рабочая,14</t>
  </si>
  <si>
    <t>п.Майла,ул.Рабочая,14</t>
  </si>
  <si>
    <t>Жилой двухквартирный дом,п.Майла,ул.Рабочая,18-2</t>
  </si>
  <si>
    <t xml:space="preserve">Жилой двухквартирный дом,п.Майла,ул.Онинская,11, </t>
  </si>
  <si>
    <t xml:space="preserve">Жилой двухквартирный дом,п.Майла,ул.Онинская,14, </t>
  </si>
  <si>
    <t>Жилой двухквартирный дом,п.Майла,ул.Онинская,6-1</t>
  </si>
  <si>
    <t>Жилой двухквартирный дом,п.Майла,ул.Онинская,9-2</t>
  </si>
  <si>
    <t>Жилой двухквартирный дом,п.Майла,ул.Онинская,16-2</t>
  </si>
  <si>
    <t>31.09.2016</t>
  </si>
  <si>
    <t>Жилой двухквартирный дом,п.Майла,ул.Онинская,2</t>
  </si>
  <si>
    <t>Жилой одноквартирный дом,п.Майла,ул.Онинская,1</t>
  </si>
  <si>
    <t>Жилой двухквартирный дом,п.Майла,ул.Онинская,13-1</t>
  </si>
  <si>
    <t>Жилой двухквартирный дом,п.Майла,ул Онинская,3-2</t>
  </si>
  <si>
    <t xml:space="preserve">Жилой двухквартирный дом,п.майла,ул.Лесная,3, </t>
  </si>
  <si>
    <t>п.Майла,ул.Лесная,3,</t>
  </si>
  <si>
    <t>Жилой двухквартирный дом,п.Майла,ул.Набережная,25</t>
  </si>
  <si>
    <t xml:space="preserve">Жилой четырехквартирный дом,п.Майла,ул.Рабочая,8, </t>
  </si>
  <si>
    <t>Жилой трехквартирный дом,п.майла,ул.Рабочая,11</t>
  </si>
  <si>
    <t>45,3 ФАП</t>
  </si>
  <si>
    <t xml:space="preserve">Жилой двухквартирный дом,п.Майла,ул.Рабочая,5, </t>
  </si>
  <si>
    <t>Жилой трехквартирный дом,п.Майла,ул.Рабочая,6,кв.1,кв.3</t>
  </si>
  <si>
    <t>Жилой трехквартирный дом,п.Майла,ул.рабочая,4-1</t>
  </si>
  <si>
    <t xml:space="preserve">Жилой четырехквартиный дом,п.майла,ул.Школьная,5, </t>
  </si>
  <si>
    <t xml:space="preserve">Жилой двухквартирный дом,п.Майла,ул.Школьная,12, </t>
  </si>
  <si>
    <t xml:space="preserve">Жилой двухквартирный дом,улус Анинск,ул.Трактовая,23,кв.2, </t>
  </si>
  <si>
    <t xml:space="preserve">Жилой одноквартирный дом,улус анинск,ул.Трактовая,48, </t>
  </si>
  <si>
    <t xml:space="preserve">Жилой двухквартирный дом,улус Анинск,ул.трактовая,54 а, </t>
  </si>
  <si>
    <t xml:space="preserve">Жилой двухквартирный дом,улус анинск,ул.Строительная,7,кв.2, </t>
  </si>
  <si>
    <t xml:space="preserve">Жилой двухквартирный дом,улус Анинск,ул.Строительная,9, </t>
  </si>
  <si>
    <t xml:space="preserve">Жилой двухквартирный дом,улус Анинск,ул.Зэргэлэйская,13, </t>
  </si>
  <si>
    <t xml:space="preserve">Жилой одноквартирный дом,улус Анинск,ул.Зэргэлэйская,15, </t>
  </si>
  <si>
    <t xml:space="preserve">Жилой трехквартирный дом,улус Анинск,ул.Зэргэлэйская,5, </t>
  </si>
  <si>
    <t xml:space="preserve">Квартира,улус Анинск,ул.Зэргэлэйская,7, </t>
  </si>
  <si>
    <t xml:space="preserve">Квартира,улус Анинск,ул.Зэргэлэйская,9, </t>
  </si>
  <si>
    <t xml:space="preserve">Жилой многоквартирный дом,с.Хоринск,ул.Октябрьская,3, </t>
  </si>
  <si>
    <t xml:space="preserve">Жилой многоквартирный дом,с.Хоринск,ул.Октябрьская,5, </t>
  </si>
  <si>
    <t>Жилой многоквартирный дом,с.Хоринск,ул.Первомайская,10</t>
  </si>
  <si>
    <t xml:space="preserve">Жилой многоквртирный дом,с.Хоринск,ул.Первомайская,14, </t>
  </si>
  <si>
    <t xml:space="preserve">жилой многоквартирный дом,с.Хоринск,ул.Первомайская,16, </t>
  </si>
  <si>
    <t xml:space="preserve">Жилой многоквартирный дом,с.Хоринск,ул.Первомайская,30, </t>
  </si>
  <si>
    <t xml:space="preserve">Жилой многоквартирнный дом,с.Хоринск,ул.Первомайская,32, </t>
  </si>
  <si>
    <t xml:space="preserve">Жилой многоквартирный дом,с.Хоринск,ул.Первомайская,34, </t>
  </si>
  <si>
    <t>Жилой многоквартирный дом,с.Хоринск,ул.Первомайская,34а</t>
  </si>
  <si>
    <t xml:space="preserve">Жилой многоквартирный дом,с.Хоринск,ул.Первомайская,38, </t>
  </si>
  <si>
    <t>Жилой четырехквартирный дом,с.Хоринск,ул.Ленина,35</t>
  </si>
  <si>
    <t xml:space="preserve">Жилой дом,с.Хоринск,ул.Ленина,7, </t>
  </si>
  <si>
    <t xml:space="preserve">Жилой дом,с.Хоринск,ул.Ленина,15, </t>
  </si>
  <si>
    <t xml:space="preserve">Жилой двухквартирный дом,с.Хоринск,ул.Хоринская,1, </t>
  </si>
  <si>
    <t xml:space="preserve">Жилой многоквартирный дом,с.Хоринск,ул.Гражданская,2, </t>
  </si>
  <si>
    <t xml:space="preserve">Жилой многоквартирный дом,с.Хоринск,ул.Гражданская,4, </t>
  </si>
  <si>
    <t xml:space="preserve">Жилой двухквартирный дом,с.Хоринск,ул.Гражданская,26, </t>
  </si>
  <si>
    <t xml:space="preserve">Жилой многоквартирный дом,с.Хоринск,ул.Театральная,10, </t>
  </si>
  <si>
    <t>Жилой двухквартирный дом,</t>
  </si>
  <si>
    <t xml:space="preserve">Жилой дом,с.Хоринск,ул.Базарная,1, </t>
  </si>
  <si>
    <t xml:space="preserve">Жилой дом,с.хоринск,ул.Батора Санжиева,1, </t>
  </si>
  <si>
    <t xml:space="preserve">Жилой многоквартирный дом,с.хоринск,ул. Больничный Городок,1 </t>
  </si>
  <si>
    <t xml:space="preserve">Жилой дом,с.Хоринск,ул.Зэргэлэйская,3, </t>
  </si>
  <si>
    <t xml:space="preserve">Жилой четырехквартирный дом,с.Хоринск,ул.Заводская,9, </t>
  </si>
  <si>
    <t xml:space="preserve">Жилой четырехквартирный дом,с.Хоринск,ул.Заводская,11, </t>
  </si>
  <si>
    <t xml:space="preserve">Жилой многоквартирный дом,с.Хоринск,ул.Заводская,2, </t>
  </si>
  <si>
    <t xml:space="preserve">Жилой дом,с.Хоринск,ул.Жанаева,4, </t>
  </si>
  <si>
    <t xml:space="preserve">Жилой двухквартирный дом,с.Хоринск,ул.Жанаева,42, </t>
  </si>
  <si>
    <t xml:space="preserve">Жилой двухквартирный дом,с.Хоринск,ул.Жанаева,67, </t>
  </si>
  <si>
    <t xml:space="preserve">Жилой двухквартирный дом,с.Хоринск,ул.Жанаева,75, </t>
  </si>
  <si>
    <t xml:space="preserve">Жилой многоквартирный дом,с.Хоринск,ул.Жанаева,83, </t>
  </si>
  <si>
    <t xml:space="preserve">Жилой дом,с.Хоринск,ул.Коммунальная,9, </t>
  </si>
  <si>
    <t xml:space="preserve">Жилой четырехквартирный дом,с.Хоринск,ул.Комсомольская,34, </t>
  </si>
  <si>
    <t xml:space="preserve">Жилой двухквартирный дом,с.Хоринск,ул.Комсомольская,66, </t>
  </si>
  <si>
    <t xml:space="preserve">Жилой двухквартирный дом,с.Хоринск,ул.Комсомольская,81,квартира1, </t>
  </si>
  <si>
    <t xml:space="preserve">Жилой двухквартирный дом,с.Хоринск,ул.Лесная,3, </t>
  </si>
  <si>
    <t xml:space="preserve">Жилой двухквартирный дом,с.Хоринск,ул.Международная,12, </t>
  </si>
  <si>
    <t xml:space="preserve">Жилой двухквартирный дом,с.Хоринск,ул.Международная,18, </t>
  </si>
  <si>
    <t xml:space="preserve">Жилой двухквартирный дом,с.Хоринск,ул.Международная,22, </t>
  </si>
  <si>
    <t xml:space="preserve">Жилой двухквартирный дом,с.Хоринск,ул.Международная,24, </t>
  </si>
  <si>
    <t xml:space="preserve">Жилой двухквартирный дом,с.Хоринск,ул.Международная,34, </t>
  </si>
  <si>
    <t xml:space="preserve">Жилой дом,с.Хоринск,ул.Нагорная,5, </t>
  </si>
  <si>
    <t xml:space="preserve">Жилой дом,с.Хоринск,ул.Нагорная,11, </t>
  </si>
  <si>
    <t xml:space="preserve">Жилой дом,с.Хоринск,ул.Нагорная,31, </t>
  </si>
  <si>
    <t xml:space="preserve">Жилой многоквартирный дом,с.Хоринск,ул.Октябрьская,2, </t>
  </si>
  <si>
    <t xml:space="preserve">Жилой многоквартирный дом,ул.Октябрьская,6, </t>
  </si>
  <si>
    <t xml:space="preserve">Жилой четырехквартирный дом,ул.Октябрьская,58, </t>
  </si>
  <si>
    <t xml:space="preserve">Жилой четырехквартирный дом,с.Хоринск,ул.Октябрьская,62, </t>
  </si>
  <si>
    <t xml:space="preserve">Жилой четырехквартирный дом,с.Хоринск,ул.Октябрьская,78, </t>
  </si>
  <si>
    <t xml:space="preserve">Жилой двухквартирный дом,с.Хоринск,ул.Первомайская,20, </t>
  </si>
  <si>
    <t xml:space="preserve">Жилой двухквартирный дом,с.Хоринск,ул.Первомайская,7, </t>
  </si>
  <si>
    <t xml:space="preserve">Жилой двухквартирный дом,с.Хоринск,ул.Промышленная,56, </t>
  </si>
  <si>
    <t>Жилой четырехквартирный дом,с.Хоринск,ул.Плешкова-Базарова,35,</t>
  </si>
  <si>
    <t xml:space="preserve">Жилой двухквартирный дом,с.Хоринск,ул.Спортивная,3, </t>
  </si>
  <si>
    <t xml:space="preserve">Жилой двухквартирный дом,с.Хоринск,ул.Спортивная,21, </t>
  </si>
  <si>
    <t xml:space="preserve">Жилой двухквартирный дом,с.Хоринск,ул.Солнечная,24, </t>
  </si>
  <si>
    <t xml:space="preserve">Жилой двухквартирный дом,с.Хоринск,ул.Солнечная,25, </t>
  </si>
  <si>
    <t xml:space="preserve">Жилой двухквартирный дом,с.Хоринск,ул.Строительная,4, </t>
  </si>
  <si>
    <t xml:space="preserve">Жилой двухквартирный дом,с.Хоринск,ул.Строительная,22, </t>
  </si>
  <si>
    <t xml:space="preserve">Жилой двухквартирный дом,с.Хоринск,ул.Строительная,7, </t>
  </si>
  <si>
    <t xml:space="preserve">Жилой многоквартирный дом,с.Хоринск,ул.Трактовая,35, </t>
  </si>
  <si>
    <t xml:space="preserve">Жилой многоквартирный дом,с.Хоринск,ул.Трактовая,37, </t>
  </si>
  <si>
    <t xml:space="preserve">Жилой многоквартирный дом,с.Хоринск,ул.Трактовая,39, </t>
  </si>
  <si>
    <t xml:space="preserve">Жилой двухквартирный дом,с.Хоринск,ул.Фадеева,56, </t>
  </si>
  <si>
    <t xml:space="preserve">Жилой двухквартирный дом,с.Хоринск,ул.Октябрьская,71 а, </t>
  </si>
  <si>
    <t xml:space="preserve">Жилой многоквартирный дом,с.Хоринск,ул.Октябрьская,71, </t>
  </si>
  <si>
    <t xml:space="preserve">Жилой двухквартирный дом,с.Хоринск,ул.Заводская,2 б, </t>
  </si>
  <si>
    <t>Жилой двухквартирный дом,п.Майла,ул.Онинская,4,</t>
  </si>
  <si>
    <t xml:space="preserve">Жилой двухквариирный дом,п.Майла,ул.Набережная,3, </t>
  </si>
  <si>
    <t xml:space="preserve">Здание сельского клуба,п.Майла,ул.Онинская,3, </t>
  </si>
  <si>
    <t xml:space="preserve">Водокачка,п.Майла,ул.Рабочая,6, </t>
  </si>
  <si>
    <t xml:space="preserve">Водокачка,п.Майла,ул.Рабочая,17, </t>
  </si>
  <si>
    <t xml:space="preserve">Водокачка,п.Майла,ул.Школьная,13, </t>
  </si>
  <si>
    <t xml:space="preserve">Водокачка,п.Майла,ул.Онинская,3, </t>
  </si>
  <si>
    <t xml:space="preserve">Здание библиотеки,п.Майла,ул.Школьная,12, </t>
  </si>
  <si>
    <t xml:space="preserve">Автогараж,склад, </t>
  </si>
  <si>
    <t xml:space="preserve">Проходная, </t>
  </si>
  <si>
    <t>Столярный цех, Хоз.сарай</t>
  </si>
  <si>
    <t xml:space="preserve">Склад кирпичный, </t>
  </si>
  <si>
    <t xml:space="preserve">Квартира п.Майла ул.Рабочая 32-2, </t>
  </si>
  <si>
    <t xml:space="preserve">Квартира п.Майла ул,Рабочая 30-2, </t>
  </si>
  <si>
    <t xml:space="preserve">квартира п.Майла ул.Набережная 21-1, </t>
  </si>
  <si>
    <t xml:space="preserve">квартира с.Хоринск ул.Хоринская 121-2, </t>
  </si>
  <si>
    <t>квартира с.Хоринск ул.Хоринская 121-1,</t>
  </si>
  <si>
    <t xml:space="preserve">квартира 4 Первомайская 32а, </t>
  </si>
  <si>
    <t xml:space="preserve">квартира 19 Первомайская 32а, </t>
  </si>
  <si>
    <t xml:space="preserve">квартира 23 Первомайская 32а, </t>
  </si>
  <si>
    <t xml:space="preserve">квартира 3 Первомайская 32б, </t>
  </si>
  <si>
    <t xml:space="preserve">квартира 7 Первомайская 32б, </t>
  </si>
  <si>
    <t xml:space="preserve">квартира 10 Первомайская 32б, </t>
  </si>
  <si>
    <t xml:space="preserve">квартира 13 Первомайская 32б, </t>
  </si>
  <si>
    <t xml:space="preserve">квартира 1 ул.Олимпийская 4 с.Хоринск, </t>
  </si>
  <si>
    <t>Детский игровой комплекс,</t>
  </si>
  <si>
    <t>подъездная дорога к пирсу -</t>
  </si>
  <si>
    <t>входная арка в парк,</t>
  </si>
  <si>
    <t>общественный туалет в парке на 6 очков,</t>
  </si>
  <si>
    <t>детская игровая плащадка в парке</t>
  </si>
  <si>
    <t>линия уличного освещения в парке,</t>
  </si>
  <si>
    <t>Дата возникновения  права собственности</t>
  </si>
  <si>
    <t>Дата  прекращения права собственности</t>
  </si>
  <si>
    <t>2.1 Нежилые помещения (здания и сооружения) иное движимое имущество учреждения</t>
  </si>
  <si>
    <t>Площадка для подъезда пожарной машины для забора воды</t>
  </si>
  <si>
    <t>дог.№2 от 23.09.22 г,акта КС-2 №1от 07.10.22г,спр.КС-3№1 от 07.10.22г,сч-ф№224 от 07.10.22г</t>
  </si>
  <si>
    <t>2.2 Машины и оборудование  - иное движимое имущество</t>
  </si>
  <si>
    <t>Принтер лазерный HP Laser Jet 1019</t>
  </si>
  <si>
    <t>16.072013</t>
  </si>
  <si>
    <t>Пожарная автоцистерна АЦ-40 (ЗИЛ-5081.10)</t>
  </si>
  <si>
    <t>акт о приеме-передаче объектов нефинансовых активов №ГУ00-000067 от 04.08.2022 г от  Главное управление МЧС РФ по Республике Бурятия</t>
  </si>
  <si>
    <t>2.3 Производственный и хоз. Инвентарь</t>
  </si>
  <si>
    <t>2.3Транспортные средства</t>
  </si>
  <si>
    <t>29.12.2021 г.</t>
  </si>
  <si>
    <t>Кресло Самурай коричневый рец.кожа</t>
  </si>
  <si>
    <t>27.01.2021 г.</t>
  </si>
  <si>
    <t>Наружный противопожарный резервуар</t>
  </si>
  <si>
    <t>Детский комплекс Зарница</t>
  </si>
  <si>
    <t>Качели двойные</t>
  </si>
  <si>
    <t>качели балансированные 10570</t>
  </si>
  <si>
    <t>бетоносмеситель</t>
  </si>
  <si>
    <t>Детский игровой комплекс ЕГОЗА</t>
  </si>
  <si>
    <t>карусель с сидениями</t>
  </si>
  <si>
    <t>Станок для подшивки документов</t>
  </si>
  <si>
    <t xml:space="preserve">  Раздел 1.2  Недвижимое имущество муниципальная казна Муниципального образования сельское поселение "Хоринское"</t>
  </si>
  <si>
    <t xml:space="preserve">Пищеблок </t>
  </si>
  <si>
    <t>Хоринск , Строительная , 1Б</t>
  </si>
  <si>
    <t>Памятник воинам освободителям</t>
  </si>
  <si>
    <t>хоринск</t>
  </si>
  <si>
    <t>квартира Трактовая д.35 кв.2</t>
  </si>
  <si>
    <t>Хоринск, ул. Трактовая д.35 кв 2</t>
  </si>
  <si>
    <t>03:21:000000:2747</t>
  </si>
  <si>
    <t>площадь 49,1 м2, этаж 1</t>
  </si>
  <si>
    <t xml:space="preserve">Выписка из ЕГРН </t>
  </si>
  <si>
    <t>квартира Трактовая д.35 кв.4</t>
  </si>
  <si>
    <t>Хоринск, ул. Трактовая д.35 кв 4</t>
  </si>
  <si>
    <t>03:21:000000:2749</t>
  </si>
  <si>
    <t>квартира Трактовая д.35 кв.6</t>
  </si>
  <si>
    <t>Хоринск, ул. Трактовая д.35 кв 6</t>
  </si>
  <si>
    <t>03:21:000000:2751</t>
  </si>
  <si>
    <t>площадь 36,7 м2, этаж 1</t>
  </si>
  <si>
    <t>площадь 56,6 м2, этаж 1</t>
  </si>
  <si>
    <t>квартира Трактовая д.35 кв.7</t>
  </si>
  <si>
    <t>Хоринск, ул. Трактовая д.35 кв 7</t>
  </si>
  <si>
    <t>03:21:000000:4909</t>
  </si>
  <si>
    <t>площадь 36,8 м2, этаж 3</t>
  </si>
  <si>
    <t>квартира Трактовая д.35 кв.8</t>
  </si>
  <si>
    <t>Хоринск, ул. Трактовая д.35 кв 8</t>
  </si>
  <si>
    <t>03:21:000000:4910</t>
  </si>
  <si>
    <t>03:21:000000:4911</t>
  </si>
  <si>
    <t>площадь 49,1 м2, этаж 3</t>
  </si>
  <si>
    <t>квартира Трактовая д.35 кв.9</t>
  </si>
  <si>
    <t>Хоринск, ул. Трактовая д.35 кв 9</t>
  </si>
  <si>
    <t>03:21:000000:4907</t>
  </si>
  <si>
    <t>площадь 57 м2, этаж 3</t>
  </si>
  <si>
    <t>квартира Трактовая д.35 кв.13</t>
  </si>
  <si>
    <t>Хоринск, ул. Трактовая д.35 кв 13</t>
  </si>
  <si>
    <t>03:21:000000:4908</t>
  </si>
  <si>
    <t>03:21:000000:4914</t>
  </si>
  <si>
    <t>площадь 56,9 м2, этаж 2</t>
  </si>
  <si>
    <t>квартира Трактовая д.35 кв.14</t>
  </si>
  <si>
    <t>Хоринск, ул. Трактовая д.35 кв 14</t>
  </si>
  <si>
    <t>03:21:000000:4915</t>
  </si>
  <si>
    <t>03:21:000000:4899</t>
  </si>
  <si>
    <t>площадь 49,6 м2, этаж 2</t>
  </si>
  <si>
    <t>квартира Трактовая д.35 кв.16</t>
  </si>
  <si>
    <t>Хоринск, ул. Трактовая д.35 кв 16</t>
  </si>
  <si>
    <t>03:21:000000:4900</t>
  </si>
  <si>
    <t>площадь 57,2 м2, этаж 3</t>
  </si>
  <si>
    <t>квартира Трактовая д.35 кв.17</t>
  </si>
  <si>
    <t>Хоринск, ул. Трактовая д.35 кв 17</t>
  </si>
  <si>
    <t>03:21:000000:4901</t>
  </si>
  <si>
    <t>квартира Трактовая д.35 кв.18</t>
  </si>
  <si>
    <t>Хоринск, ул. Трактовая д.35 кв 18</t>
  </si>
  <si>
    <t>03:21:000000:4893</t>
  </si>
  <si>
    <t>площадь 36,4 м2, этаж 3</t>
  </si>
  <si>
    <t>квартира Трактовая д.37 кв.1</t>
  </si>
  <si>
    <t>Хоринск, ул. Трактовая д.37 кв 1</t>
  </si>
  <si>
    <t>03:21:000000:4894</t>
  </si>
  <si>
    <t>03:21:000000:2912</t>
  </si>
  <si>
    <t>площадь 36,6 м2, этаж 1</t>
  </si>
  <si>
    <t>квартира Трактовая д.37 кв.2</t>
  </si>
  <si>
    <t>Хоринск, ул. Трактовая д.37 кв 2</t>
  </si>
  <si>
    <t>03:21:000000:2913</t>
  </si>
  <si>
    <t>площадь 36,6 м2, этаж 2</t>
  </si>
  <si>
    <t>площадь 50,4м2, этаж 1</t>
  </si>
  <si>
    <t>квартира Трактовая д.37 кв.3</t>
  </si>
  <si>
    <t>Хоринск, ул. Трактовая д.37 кв 3</t>
  </si>
  <si>
    <t>03:21:000000:2914</t>
  </si>
  <si>
    <t>площадь 59,2 м2, этаж 1</t>
  </si>
  <si>
    <t>квартира Трактовая д.37 кв.4</t>
  </si>
  <si>
    <t>Хоринск, ул. Трактовая д.37 кв 4</t>
  </si>
  <si>
    <t>03:21:000000:2915</t>
  </si>
  <si>
    <t>квартира Трактовая д.37 кв.5</t>
  </si>
  <si>
    <t>Хоринск, ул. Трактовая д.37 кв 5</t>
  </si>
  <si>
    <t>03:21:000000:4896</t>
  </si>
  <si>
    <t>площадь 50,3 м2, этаж2</t>
  </si>
  <si>
    <t>квартира Трактовая д.37 кв.6</t>
  </si>
  <si>
    <t>Хоринск, ул. Трактовая д.37 кв 6</t>
  </si>
  <si>
    <t>03:21:000000:4897</t>
  </si>
  <si>
    <t>03:21:000000:4891</t>
  </si>
  <si>
    <t>площадь 59,2 м2, этаж2</t>
  </si>
  <si>
    <t>квартира Трактовая д.37 кв.7</t>
  </si>
  <si>
    <t>Хоринск, ул. Трактовая д.37 кв 7</t>
  </si>
  <si>
    <t>03:21:000000:4892</t>
  </si>
  <si>
    <t>площадь 36,6 м2, этаж3</t>
  </si>
  <si>
    <t>квартира Трактовая д.37 кв.8</t>
  </si>
  <si>
    <t>Хоринск, ул. Трактовая д.37 кв 8</t>
  </si>
  <si>
    <t>03:21:000000:4898</t>
  </si>
  <si>
    <t>03:21:000000:4904</t>
  </si>
  <si>
    <t>площадь 54 м2, этаж3</t>
  </si>
  <si>
    <t>квартира Трактовая д.37 кв.9</t>
  </si>
  <si>
    <t>Хоринск, ул. Трактовая д.37 кв 9</t>
  </si>
  <si>
    <t>площадь 59 м2, этаж2</t>
  </si>
  <si>
    <t>квартира Трактовая д.37 кв.10</t>
  </si>
  <si>
    <t>Хоринск, ул. Трактовая д.37 кв 10</t>
  </si>
  <si>
    <t>площадь 57,8 м2, этаж1</t>
  </si>
  <si>
    <t>квартира Трактовая д.37 кв.11</t>
  </si>
  <si>
    <t>Хоринск, ул. Трактовая д.37 кв 11</t>
  </si>
  <si>
    <t>03:21:000000:2916</t>
  </si>
  <si>
    <t>площадь 54,4 м2, этаж1</t>
  </si>
  <si>
    <t>квартира Трактовая д.37 кв.12</t>
  </si>
  <si>
    <t>Хоринск, ул. Трактовая д.37 кв 12</t>
  </si>
  <si>
    <t>03:21:000000:2917</t>
  </si>
  <si>
    <t>площадь 37,8 м2, этаж1</t>
  </si>
  <si>
    <t>квартира Трактовая д.37 кв.13</t>
  </si>
  <si>
    <t>Хоринск, ул. Трактовая д.37 кв 13</t>
  </si>
  <si>
    <t>площадь 57,4 м2, этаж2</t>
  </si>
  <si>
    <t>квартира Трактовая д.37 кв.14</t>
  </si>
  <si>
    <t>Хоринск, ул. Трактовая д.37 кв 14</t>
  </si>
  <si>
    <t>площадь 47,1 м2, этаж 2</t>
  </si>
  <si>
    <t>квартира Трактовая д.37 кв.15</t>
  </si>
  <si>
    <t>Хоринск, ул. Трактовая д.37 кв 15</t>
  </si>
  <si>
    <t>03:21:000000:4906</t>
  </si>
  <si>
    <t>площадь 37,1 м2, этаж 2</t>
  </si>
  <si>
    <t>квартира Трактовая д.37 кв.16</t>
  </si>
  <si>
    <t>Хоринск, ул. Трактовая д.37 кв 16</t>
  </si>
  <si>
    <t>03:21:000000:4903</t>
  </si>
  <si>
    <t>площадь 37,1 м2, этаж 3</t>
  </si>
  <si>
    <t>площадь 57,4 м2, этаж 3</t>
  </si>
  <si>
    <t>квартира Трактовая д.37 кв.17</t>
  </si>
  <si>
    <t>Хоринск, ул. Трактовая д.37 кв 17</t>
  </si>
  <si>
    <t>03:21:000000:4913</t>
  </si>
  <si>
    <t>площадь 47.1 м2, этаж 3</t>
  </si>
  <si>
    <t>квартира Трактовая д.37 кв.18</t>
  </si>
  <si>
    <t>Хоринск, ул. Трактовая д.37 кв 18</t>
  </si>
  <si>
    <t>квартира Трактовая д.39 кв.15</t>
  </si>
  <si>
    <t>Хоринск, ул. Трактовая д.39 кв 15</t>
  </si>
  <si>
    <t>площадь 37,3 м2, этаж 2</t>
  </si>
  <si>
    <t>квартира Трактовая д.39 кв.13</t>
  </si>
  <si>
    <t>Хоринск, ул. Трактовая д.39 кв 13</t>
  </si>
  <si>
    <t>площадь 61,7 м2, этаж 2</t>
  </si>
  <si>
    <t>квартира Трактовая д.39 кв.12</t>
  </si>
  <si>
    <t>Хоринск, ул. Трактовая д.39 кв 14</t>
  </si>
  <si>
    <t>03:21:000000:2743</t>
  </si>
  <si>
    <t>площадь 37,3 м2, этаж 1</t>
  </si>
  <si>
    <t>квартира Трактовая д.39 кв.10</t>
  </si>
  <si>
    <t>Хоринск, ул. Трактовая д.39 кв 10</t>
  </si>
  <si>
    <t>03:21:000000:2744</t>
  </si>
  <si>
    <t>площадь 60,3 м2, этаж 1</t>
  </si>
  <si>
    <t>дата возникновения права собственности</t>
  </si>
  <si>
    <t>дата  прекращения права собственности</t>
  </si>
  <si>
    <t>Балансовая стоимость (тыс.руб)</t>
  </si>
  <si>
    <t>Раздел 1.3 Земельные участки- нежвижимое имущество Администрации МО СП "Хоринское"</t>
  </si>
  <si>
    <t>земли иного специального назначения (кладбище Кульский станок )</t>
  </si>
  <si>
    <t>с. Кульский станок</t>
  </si>
  <si>
    <t>6600+/-142 м2</t>
  </si>
  <si>
    <t>земли иного специального назначения (кладбище п. Майла )</t>
  </si>
  <si>
    <t>п. Майла</t>
  </si>
  <si>
    <t>4979+/-123</t>
  </si>
  <si>
    <t>03:21:320152:141</t>
  </si>
  <si>
    <t>03:21:320112:135</t>
  </si>
  <si>
    <t>26</t>
  </si>
  <si>
    <t>ЗСХН 03:21:000000:4492</t>
  </si>
  <si>
    <t>ЗСХН 03:21:000000:4648</t>
  </si>
  <si>
    <t>ЗСХН 03:21:000000:4803</t>
  </si>
  <si>
    <t>ЗСХН 03:21:130117:9</t>
  </si>
  <si>
    <t>ЗСХН 03:21:270241:7</t>
  </si>
  <si>
    <t>ЗСХН 03:21:320124:394</t>
  </si>
  <si>
    <t>ЗСХН 03:21:320124:395</t>
  </si>
  <si>
    <t>ЗСХН 03:21:320135:430</t>
  </si>
  <si>
    <t>ЗСХН 03:21:320135:431</t>
  </si>
  <si>
    <t>ЗСХН 03:21:320135:432</t>
  </si>
  <si>
    <t>ЗСХН 03:21:320135:447</t>
  </si>
  <si>
    <t>ЗСХН 03:21:320135:448</t>
  </si>
  <si>
    <t>ЗСХН 03:21:320135:449</t>
  </si>
  <si>
    <t>ЗСХН 03:21:320135:450</t>
  </si>
  <si>
    <t>ЗСХН 03:21:320135:451</t>
  </si>
  <si>
    <t>ЗСХН 03:21:320163:714</t>
  </si>
  <si>
    <t>ЗСХН 03:21:320163:715</t>
  </si>
  <si>
    <t>ЗСХН 03:21:330120:258</t>
  </si>
  <si>
    <t>ЗСХН 03:21:330120:259</t>
  </si>
  <si>
    <t>ЗСХН 03:21:330120:260</t>
  </si>
  <si>
    <t>ЗСХН 03:21:330120:261</t>
  </si>
  <si>
    <t>ЗСХН 03:21:330123:334</t>
  </si>
  <si>
    <t>ЗСХН 03:21:350105:529</t>
  </si>
  <si>
    <t>ЗСХН 03:21:350105:530</t>
  </si>
  <si>
    <t>ЗСХН 03:21:360102:671</t>
  </si>
  <si>
    <t>ЗСХН 03:21:360161:229</t>
  </si>
  <si>
    <t>Республика Бурятия, Хоринский р-н,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</si>
  <si>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</si>
  <si>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</si>
  <si>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</si>
  <si>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</si>
  <si>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</si>
  <si>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</si>
  <si>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</si>
  <si>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</si>
  <si>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</si>
  <si>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</si>
  <si>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</si>
  <si>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</si>
  <si>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</si>
  <si>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</si>
  <si>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</si>
  <si>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</si>
  <si>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</si>
  <si>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</si>
  <si>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</si>
  <si>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</si>
  <si>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</si>
  <si>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</si>
  <si>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</si>
  <si>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</si>
  <si>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</si>
  <si>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</si>
  <si>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 xml:space="preserve"> РАЗДЕЛ 2 .1 Сведения о муниципальном движимом имуществе казны </t>
  </si>
  <si>
    <t>14"Ноутбук Asus (K43E)(HD) Pentium B940(2.0)\3072\320\Intel HD-DVD-SMulti\WiFi\C</t>
  </si>
  <si>
    <t>ARCHI LIGHT LED Panoramic 225w</t>
  </si>
  <si>
    <t>DBDСаундбар LG HL T55</t>
  </si>
  <si>
    <t>А/м КО-529-03 на шасси ГАЗ-3307(вакуумная) (МУП "ЖЭУ"</t>
  </si>
  <si>
    <t>АРС-14 на базе ЗИЛ-131(пожарная)</t>
  </si>
  <si>
    <t>Бензогенератор GESHT GG7000E3</t>
  </si>
  <si>
    <t>ботинки лыжные</t>
  </si>
  <si>
    <t>бричка</t>
  </si>
  <si>
    <t>Брошюровщик</t>
  </si>
  <si>
    <t>Велотренажер</t>
  </si>
  <si>
    <t>вешалка-стойка</t>
  </si>
  <si>
    <t>Видеорегистратор 16 канальный</t>
  </si>
  <si>
    <t>вожжи</t>
  </si>
  <si>
    <t>вокальный микрофон</t>
  </si>
  <si>
    <t>волейбольный мяч</t>
  </si>
  <si>
    <t>ворота футбольные с сеткой</t>
  </si>
  <si>
    <t>диван оранж ЦК иД чарли</t>
  </si>
  <si>
    <t>дуга</t>
  </si>
  <si>
    <t>Жалюзи вертикальные комбинир.Магнолия апельсин,желт,белая  Стеновой от центра</t>
  </si>
  <si>
    <t>Жидкостный насос QJIANG QJL 30 в комплекте</t>
  </si>
  <si>
    <t>Звуковой оповещатель "Сирена С-40"</t>
  </si>
  <si>
    <t>Звуковой оповещатель "Сирена С-40"-1</t>
  </si>
  <si>
    <t>Звуковой оповещатель "Сирена С-40"-2</t>
  </si>
  <si>
    <t>Звуковой оповещатель "Сирена С-40"-3</t>
  </si>
  <si>
    <t>Звуковой оповещатель "Сирена-28"</t>
  </si>
  <si>
    <t>Звукотехническое оборудование</t>
  </si>
  <si>
    <t>инфракрасный электрический обогреватель</t>
  </si>
  <si>
    <t>качели балансир К-2а ул.Первомайская 32а</t>
  </si>
  <si>
    <t>качели без подвеса</t>
  </si>
  <si>
    <t>качели на стойках К-6 ул.Первомайская 32</t>
  </si>
  <si>
    <t>ковровая дорожка 50 метров</t>
  </si>
  <si>
    <t>комплект детской мебели</t>
  </si>
  <si>
    <t>комплект лыж</t>
  </si>
  <si>
    <t>КОМПЛЕКТ5/0 JAMO S606 HCS 3</t>
  </si>
  <si>
    <t>Компьютер DNS Office (0141174)Pentium G620 (2.6 GHz)2GB|DVD+RW|монитор\клавиатур</t>
  </si>
  <si>
    <t>конная амуниция</t>
  </si>
  <si>
    <t>Коньки Bauer 4.0 Bandy SR</t>
  </si>
  <si>
    <t>коньки фигурные</t>
  </si>
  <si>
    <t>коньки хоккейные</t>
  </si>
  <si>
    <t>коньки хоккейные 1</t>
  </si>
  <si>
    <t>коньки хоккейные 2</t>
  </si>
  <si>
    <t>коньки хоккейные 3</t>
  </si>
  <si>
    <t>Копировальный аппарат Саnon FC 108</t>
  </si>
  <si>
    <t>корпусная мебель</t>
  </si>
  <si>
    <t>котел</t>
  </si>
  <si>
    <t>кулер</t>
  </si>
  <si>
    <t>Лазерная установка</t>
  </si>
  <si>
    <t>лазерное МФУSamsung SCX-3400</t>
  </si>
  <si>
    <t>Ламинатор Fellowes cosmic А3 2*100 (80-100) мм 30</t>
  </si>
  <si>
    <t>линия уличного освещения ул.Комсомольская 1.</t>
  </si>
  <si>
    <t>мат гимнастический</t>
  </si>
  <si>
    <t>Микшерский пульт</t>
  </si>
  <si>
    <t>Многофункциональный спортивный комплекс AGS 3000</t>
  </si>
  <si>
    <t>модульный массажный коврик</t>
  </si>
  <si>
    <t>Моющий аппарат НD9/20-4 (ТОС "Восточный")</t>
  </si>
  <si>
    <t>Музыкальный центр</t>
  </si>
  <si>
    <t>Музыкальный центр LG LM-V360</t>
  </si>
  <si>
    <t>мяч волейбольный</t>
  </si>
  <si>
    <t>мяч волейбольный сине-желтый</t>
  </si>
  <si>
    <t>мяч волейбольный сине-желтый 1</t>
  </si>
  <si>
    <t>мяч футбольный</t>
  </si>
  <si>
    <t>нагрудник</t>
  </si>
  <si>
    <t>Насос</t>
  </si>
  <si>
    <t>насос жидкостный QJLANG QLG в комплекте</t>
  </si>
  <si>
    <t>насос погружной "Водомет"</t>
  </si>
  <si>
    <t>недоуздок кожа</t>
  </si>
  <si>
    <t>недоуздок кожа 1</t>
  </si>
  <si>
    <t>ограждение придомовой территориии и детской песочницы ул.Первомайская 32А, 32Б</t>
  </si>
  <si>
    <t>опора хром</t>
  </si>
  <si>
    <t>Органза розовая</t>
  </si>
  <si>
    <t>офисная мебель</t>
  </si>
  <si>
    <t>парковые скамейки без спинки</t>
  </si>
  <si>
    <t>перчатки вратарские</t>
  </si>
  <si>
    <t>перчатки вратарские -2</t>
  </si>
  <si>
    <t>планшет для рисования песком</t>
  </si>
  <si>
    <t>Подьемное устройство (КУН)</t>
  </si>
  <si>
    <t>полоса препятствий №(2 секция) Алан</t>
  </si>
  <si>
    <t>приставка без опоры 70*40*2,2 ясень</t>
  </si>
  <si>
    <t>Прицеп тракторный 2 ПТС-4 (МУП "ЖЭУ"</t>
  </si>
  <si>
    <t>Проекционное оборудование</t>
  </si>
  <si>
    <t>радиосистема 2-антенная</t>
  </si>
  <si>
    <t>ресивер PIONEER VSX-527-K</t>
  </si>
  <si>
    <t>рукоход СО 304</t>
  </si>
  <si>
    <t>Рукоход, шведская стенка</t>
  </si>
  <si>
    <t>Сабвуфер WHAREDALE SPC-8 blackwood</t>
  </si>
  <si>
    <t>сбруя</t>
  </si>
  <si>
    <t>светодиодный прожектор EURO DJ JED PAR 56-3W</t>
  </si>
  <si>
    <t>седелка горбатая</t>
  </si>
  <si>
    <t>седло кавалерийское</t>
  </si>
  <si>
    <t>сетка вол МИКАСА</t>
  </si>
  <si>
    <t>сетка волейбольная</t>
  </si>
  <si>
    <t>сетка минифутбол</t>
  </si>
  <si>
    <t>сетка футбол 7*3,5 белая</t>
  </si>
  <si>
    <t>сетка футбольная синтетика</t>
  </si>
  <si>
    <t>сиденье качели со спинкой</t>
  </si>
  <si>
    <t>скамейка кованная М-3</t>
  </si>
  <si>
    <t>скважинный насос</t>
  </si>
  <si>
    <t>спорт.комплекс "Светофор"(Алан)</t>
  </si>
  <si>
    <t>спортивная площадка с.Анинск</t>
  </si>
  <si>
    <t>Станок деревообрабатывающий (рейсмус)</t>
  </si>
  <si>
    <t>Станок деревообрабатывающий (торцовый)</t>
  </si>
  <si>
    <t>Станок деревообрабатывающий (фуганок)</t>
  </si>
  <si>
    <t>Станок для заточки коньков</t>
  </si>
  <si>
    <t>Станок токарный (МУП "ЖЭУ")</t>
  </si>
  <si>
    <t>Стенд шиномонтажный</t>
  </si>
  <si>
    <t>стол билъярдный в комплекте</t>
  </si>
  <si>
    <t>стол для настольного тенниса</t>
  </si>
  <si>
    <t>стол интегральный 140*90*75 ясень</t>
  </si>
  <si>
    <t>стол теннисный Start line Compact LX</t>
  </si>
  <si>
    <t>стремянка</t>
  </si>
  <si>
    <t>Телевизор</t>
  </si>
  <si>
    <t>Телевизор "Rolsen"</t>
  </si>
  <si>
    <t>тепловентилятор Энергопром 2 реж.спираль</t>
  </si>
  <si>
    <t>топ для тумбы А-22 ясень</t>
  </si>
  <si>
    <t>Трактор МТЗ-80</t>
  </si>
  <si>
    <t>Трактор МТЗ-82</t>
  </si>
  <si>
    <t>тренажер беговая дорожка</t>
  </si>
  <si>
    <t>тумба приставная 40*52*72,8 ясень</t>
  </si>
  <si>
    <t>Уголок ИЗО</t>
  </si>
  <si>
    <t>узда нарядная</t>
  </si>
  <si>
    <t>умывальник</t>
  </si>
  <si>
    <t>хомут кожа с гужами</t>
  </si>
  <si>
    <t>цифровая камера NICON</t>
  </si>
  <si>
    <t>Цифровая фотокамера SONY</t>
  </si>
  <si>
    <t>шкаф  металлический КБ-021№1 передача ТИК</t>
  </si>
  <si>
    <t>Шкаф К-60</t>
  </si>
  <si>
    <t>щетка коммунальная1</t>
  </si>
  <si>
    <t>экран на штативе DIGIS KONTUR</t>
  </si>
  <si>
    <t>электрическая тепловая пушка BALLU</t>
  </si>
  <si>
    <t>Электропечь "Мечта"</t>
  </si>
  <si>
    <t>элктрообогреватель МКТЭН-01</t>
  </si>
  <si>
    <t>балансовая стоимость -4039876,05; остаточная стоимость - 611329,96</t>
  </si>
  <si>
    <t>Горка металическая  малая Г-3</t>
  </si>
  <si>
    <t>Игровой комплекс Радуга 2 шт</t>
  </si>
  <si>
    <t>Урны с элементами ковки 10 шт</t>
  </si>
  <si>
    <t>Бе6седки в парке 3 шт</t>
  </si>
  <si>
    <t>Период отчета: 01.10.2023г.</t>
  </si>
  <si>
    <t>Помещение с. Майла</t>
  </si>
  <si>
    <t>671404, Бурятия Респ,Хоринский район, с. Майла, у. Рабочая , д3</t>
  </si>
  <si>
    <t>03:21:140139:36</t>
  </si>
  <si>
    <t>Общая площадь -26,8 м2, общий объем 72,36 м3</t>
  </si>
  <si>
    <t>Контейнеры для сбора плпастиковых бутылок</t>
  </si>
  <si>
    <t>Швейная машинка</t>
  </si>
  <si>
    <t>Мотопомпа бензиновая CHAMPION GG40</t>
  </si>
  <si>
    <t>Компьютерный комплект 2023</t>
  </si>
  <si>
    <t>Реестр муниципального имущества находящиеся в собственности муниципального образования "Хоринское" на 01.10.2023г.</t>
  </si>
  <si>
    <t>передана договор о передаче имущества от 30.01.2023 № 8/2023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</si>
</sst>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d/m/yy;@"/>
    <numFmt numFmtId="179" formatCode="mmm/yyyy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6"/>
      <name val="Times New Roman"/>
      <family val="1"/>
    </font>
    <font>
      <sz val="6"/>
      <name val="Arial"/>
      <family val="2"/>
    </font>
    <font>
      <sz val="5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name val="Calibri"/>
      <family val="2"/>
    </font>
    <font>
      <sz val="8"/>
      <color indexed="8"/>
      <name val="Times New Roman"/>
      <family val="1"/>
    </font>
    <font>
      <sz val="8"/>
      <color indexed="10"/>
      <name val="Arial"/>
      <family val="2"/>
    </font>
    <font>
      <sz val="10"/>
      <color indexed="10"/>
      <name val="Times New Roman"/>
      <family val="1"/>
    </font>
    <font>
      <sz val="8"/>
      <color indexed="8"/>
      <name val="Calibri"/>
      <family val="2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sz val="7"/>
      <color indexed="8"/>
      <name val="Calibri"/>
      <family val="2"/>
    </font>
    <font>
      <b/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Calibri"/>
      <family val="2"/>
    </font>
    <font>
      <sz val="8"/>
      <name val="Calibri"/>
      <family val="2"/>
    </font>
    <font>
      <sz val="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8"/>
      <color theme="1"/>
      <name val="Times New Roman"/>
      <family val="1"/>
    </font>
    <font>
      <sz val="8"/>
      <color rgb="FFFF0000"/>
      <name val="Arial"/>
      <family val="2"/>
    </font>
    <font>
      <sz val="10"/>
      <color rgb="FFFF0000"/>
      <name val="Times New Roman"/>
      <family val="1"/>
    </font>
    <font>
      <sz val="8"/>
      <color theme="1"/>
      <name val="Calibri"/>
      <family val="2"/>
    </font>
    <font>
      <sz val="7"/>
      <color theme="1"/>
      <name val="Times New Roman"/>
      <family val="1"/>
    </font>
    <font>
      <b/>
      <sz val="7"/>
      <color theme="1"/>
      <name val="Times New Roman"/>
      <family val="1"/>
    </font>
    <font>
      <sz val="7"/>
      <color theme="1"/>
      <name val="Calibri"/>
      <family val="2"/>
    </font>
    <font>
      <b/>
      <sz val="9"/>
      <color rgb="FF000000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149990007281303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thin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/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0"/>
      </left>
      <right style="thin">
        <color indexed="60"/>
      </right>
      <top/>
      <bottom style="thin">
        <color indexed="6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60"/>
      </right>
      <top style="thin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/>
      <bottom/>
    </border>
    <border>
      <left style="thin">
        <color indexed="60"/>
      </left>
      <right>
        <color indexed="63"/>
      </right>
      <top>
        <color indexed="63"/>
      </top>
      <bottom style="thin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 style="thin"/>
      <right>
        <color indexed="63"/>
      </right>
      <top style="thin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331">
    <xf numFmtId="0" fontId="0" fillId="0" borderId="0" xfId="0" applyFont="1" applyAlignment="1">
      <alignment/>
    </xf>
    <xf numFmtId="0" fontId="2" fillId="0" borderId="0" xfId="52">
      <alignment/>
      <protection/>
    </xf>
    <xf numFmtId="0" fontId="3" fillId="0" borderId="0" xfId="52" applyNumberFormat="1" applyFont="1" applyAlignment="1">
      <alignment horizontal="left" vertical="top"/>
      <protection/>
    </xf>
    <xf numFmtId="0" fontId="0" fillId="33" borderId="0" xfId="0" applyFill="1" applyAlignment="1">
      <alignment/>
    </xf>
    <xf numFmtId="1" fontId="2" fillId="33" borderId="10" xfId="52" applyNumberFormat="1" applyFont="1" applyFill="1" applyBorder="1" applyAlignment="1">
      <alignment horizontal="left" vertical="top" wrapText="1"/>
      <protection/>
    </xf>
    <xf numFmtId="49" fontId="3" fillId="0" borderId="10" xfId="52" applyNumberFormat="1" applyFont="1" applyBorder="1" applyAlignment="1">
      <alignment horizontal="left" vertical="top" wrapText="1"/>
      <protection/>
    </xf>
    <xf numFmtId="1" fontId="2" fillId="0" borderId="10" xfId="52" applyNumberFormat="1" applyFont="1" applyBorder="1" applyAlignment="1">
      <alignment horizontal="left" vertical="top" wrapText="1"/>
      <protection/>
    </xf>
    <xf numFmtId="0" fontId="2" fillId="0" borderId="10" xfId="52" applyNumberFormat="1" applyFont="1" applyBorder="1" applyAlignment="1">
      <alignment horizontal="left" vertical="top" wrapText="1"/>
      <protection/>
    </xf>
    <xf numFmtId="4" fontId="2" fillId="33" borderId="10" xfId="52" applyNumberFormat="1" applyFont="1" applyFill="1" applyBorder="1" applyAlignment="1">
      <alignment horizontal="left" vertical="top" wrapText="1"/>
      <protection/>
    </xf>
    <xf numFmtId="14" fontId="2" fillId="0" borderId="10" xfId="52" applyNumberFormat="1" applyFont="1" applyBorder="1" applyAlignment="1">
      <alignment horizontal="left" vertical="top" wrapText="1"/>
      <protection/>
    </xf>
    <xf numFmtId="0" fontId="2" fillId="33" borderId="10" xfId="52" applyNumberFormat="1" applyFont="1" applyFill="1" applyBorder="1" applyAlignment="1">
      <alignment horizontal="left" vertical="top" wrapText="1"/>
      <protection/>
    </xf>
    <xf numFmtId="14" fontId="2" fillId="33" borderId="10" xfId="52" applyNumberFormat="1" applyFont="1" applyFill="1" applyBorder="1" applyAlignment="1">
      <alignment horizontal="left" vertical="top" wrapText="1"/>
      <protection/>
    </xf>
    <xf numFmtId="0" fontId="2" fillId="33" borderId="11" xfId="52" applyNumberFormat="1" applyFont="1" applyFill="1" applyBorder="1" applyAlignment="1">
      <alignment horizontal="left" vertical="top" wrapText="1"/>
      <protection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67" fillId="0" borderId="0" xfId="0" applyNumberFormat="1" applyFont="1" applyBorder="1" applyAlignment="1">
      <alignment/>
    </xf>
    <xf numFmtId="1" fontId="2" fillId="19" borderId="12" xfId="52" applyNumberFormat="1" applyFont="1" applyFill="1" applyBorder="1" applyAlignment="1">
      <alignment horizontal="left" vertical="top" wrapText="1"/>
      <protection/>
    </xf>
    <xf numFmtId="0" fontId="2" fillId="0" borderId="13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wrapText="1"/>
    </xf>
    <xf numFmtId="0" fontId="4" fillId="0" borderId="0" xfId="0" applyFont="1" applyAlignment="1">
      <alignment/>
    </xf>
    <xf numFmtId="0" fontId="0" fillId="0" borderId="13" xfId="0" applyBorder="1" applyAlignment="1">
      <alignment/>
    </xf>
    <xf numFmtId="1" fontId="3" fillId="0" borderId="13" xfId="0" applyNumberFormat="1" applyFont="1" applyBorder="1" applyAlignment="1">
      <alignment wrapText="1"/>
    </xf>
    <xf numFmtId="1" fontId="2" fillId="0" borderId="10" xfId="52" applyNumberFormat="1" applyFont="1" applyBorder="1" applyAlignment="1">
      <alignment horizontal="left" vertical="top" wrapText="1"/>
      <protection/>
    </xf>
    <xf numFmtId="0" fontId="2" fillId="0" borderId="0" xfId="52" applyFont="1">
      <alignment/>
      <protection/>
    </xf>
    <xf numFmtId="0" fontId="2" fillId="0" borderId="0" xfId="52" applyNumberFormat="1" applyFont="1" applyAlignment="1">
      <alignment horizontal="left" vertical="top"/>
      <protection/>
    </xf>
    <xf numFmtId="1" fontId="10" fillId="34" borderId="10" xfId="52" applyNumberFormat="1" applyFont="1" applyFill="1" applyBorder="1" applyAlignment="1">
      <alignment horizontal="left" vertical="top" wrapText="1"/>
      <protection/>
    </xf>
    <xf numFmtId="1" fontId="10" fillId="33" borderId="10" xfId="52" applyNumberFormat="1" applyFont="1" applyFill="1" applyBorder="1" applyAlignment="1">
      <alignment horizontal="left" vertical="top" wrapText="1"/>
      <protection/>
    </xf>
    <xf numFmtId="49" fontId="10" fillId="21" borderId="10" xfId="52" applyNumberFormat="1" applyFont="1" applyFill="1" applyBorder="1" applyAlignment="1">
      <alignment horizontal="left" vertical="top" wrapText="1"/>
      <protection/>
    </xf>
    <xf numFmtId="0" fontId="10" fillId="21" borderId="14" xfId="53" applyNumberFormat="1" applyFont="1" applyFill="1" applyBorder="1" applyAlignment="1">
      <alignment vertical="top" wrapText="1"/>
      <protection/>
    </xf>
    <xf numFmtId="0" fontId="10" fillId="21" borderId="10" xfId="52" applyNumberFormat="1" applyFont="1" applyFill="1" applyBorder="1" applyAlignment="1">
      <alignment horizontal="left" vertical="top" wrapText="1"/>
      <protection/>
    </xf>
    <xf numFmtId="4" fontId="10" fillId="21" borderId="10" xfId="52" applyNumberFormat="1" applyFont="1" applyFill="1" applyBorder="1" applyAlignment="1">
      <alignment horizontal="left" vertical="top" wrapText="1"/>
      <protection/>
    </xf>
    <xf numFmtId="14" fontId="10" fillId="21" borderId="10" xfId="52" applyNumberFormat="1" applyFont="1" applyFill="1" applyBorder="1" applyAlignment="1">
      <alignment horizontal="left" vertical="top" wrapText="1"/>
      <protection/>
    </xf>
    <xf numFmtId="1" fontId="10" fillId="21" borderId="10" xfId="52" applyNumberFormat="1" applyFont="1" applyFill="1" applyBorder="1" applyAlignment="1">
      <alignment horizontal="left" vertical="top" wrapText="1"/>
      <protection/>
    </xf>
    <xf numFmtId="14" fontId="10" fillId="33" borderId="12" xfId="52" applyNumberFormat="1" applyFont="1" applyFill="1" applyBorder="1" applyAlignment="1">
      <alignment horizontal="left" vertical="top" wrapText="1"/>
      <protection/>
    </xf>
    <xf numFmtId="1" fontId="10" fillId="33" borderId="12" xfId="52" applyNumberFormat="1" applyFont="1" applyFill="1" applyBorder="1" applyAlignment="1">
      <alignment horizontal="left" vertical="top" wrapText="1"/>
      <protection/>
    </xf>
    <xf numFmtId="0" fontId="68" fillId="7" borderId="13" xfId="0" applyFont="1" applyFill="1" applyBorder="1" applyAlignment="1">
      <alignment/>
    </xf>
    <xf numFmtId="4" fontId="69" fillId="7" borderId="13" xfId="0" applyNumberFormat="1" applyFont="1" applyFill="1" applyBorder="1" applyAlignment="1">
      <alignment/>
    </xf>
    <xf numFmtId="0" fontId="3" fillId="0" borderId="0" xfId="52" applyFont="1">
      <alignment/>
      <protection/>
    </xf>
    <xf numFmtId="1" fontId="10" fillId="33" borderId="15" xfId="52" applyNumberFormat="1" applyFont="1" applyFill="1" applyBorder="1" applyAlignment="1">
      <alignment horizontal="left" vertical="top" wrapText="1"/>
      <protection/>
    </xf>
    <xf numFmtId="1" fontId="10" fillId="33" borderId="13" xfId="52" applyNumberFormat="1" applyFont="1" applyFill="1" applyBorder="1" applyAlignment="1">
      <alignment horizontal="left" vertical="top" wrapText="1"/>
      <protection/>
    </xf>
    <xf numFmtId="0" fontId="11" fillId="0" borderId="13" xfId="52" applyNumberFormat="1" applyFont="1" applyBorder="1" applyAlignment="1">
      <alignment horizontal="center" vertical="top" wrapText="1"/>
      <protection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11" fillId="0" borderId="13" xfId="55" applyNumberFormat="1" applyFont="1" applyBorder="1" applyAlignment="1">
      <alignment vertical="top" wrapText="1"/>
      <protection/>
    </xf>
    <xf numFmtId="4" fontId="11" fillId="0" borderId="13" xfId="55" applyNumberFormat="1" applyFont="1" applyBorder="1" applyAlignment="1">
      <alignment vertical="top"/>
      <protection/>
    </xf>
    <xf numFmtId="4" fontId="11" fillId="33" borderId="13" xfId="55" applyNumberFormat="1" applyFont="1" applyFill="1" applyBorder="1" applyAlignment="1">
      <alignment vertical="top"/>
      <protection/>
    </xf>
    <xf numFmtId="0" fontId="2" fillId="33" borderId="13" xfId="0" applyFont="1" applyFill="1" applyBorder="1" applyAlignment="1">
      <alignment/>
    </xf>
    <xf numFmtId="4" fontId="11" fillId="33" borderId="13" xfId="55" applyNumberFormat="1" applyFont="1" applyFill="1" applyBorder="1" applyAlignment="1">
      <alignment/>
      <protection/>
    </xf>
    <xf numFmtId="14" fontId="2" fillId="0" borderId="13" xfId="0" applyNumberFormat="1" applyFont="1" applyBorder="1" applyAlignment="1">
      <alignment/>
    </xf>
    <xf numFmtId="0" fontId="11" fillId="33" borderId="13" xfId="55" applyNumberFormat="1" applyFont="1" applyFill="1" applyBorder="1" applyAlignment="1">
      <alignment vertical="top" wrapText="1"/>
      <protection/>
    </xf>
    <xf numFmtId="0" fontId="11" fillId="0" borderId="13" xfId="55" applyNumberFormat="1" applyFont="1" applyBorder="1" applyAlignment="1">
      <alignment horizontal="left" wrapText="1"/>
      <protection/>
    </xf>
    <xf numFmtId="0" fontId="2" fillId="0" borderId="13" xfId="52" applyNumberFormat="1" applyFont="1" applyBorder="1" applyAlignment="1">
      <alignment vertical="top" wrapText="1"/>
      <protection/>
    </xf>
    <xf numFmtId="4" fontId="2" fillId="0" borderId="13" xfId="52" applyNumberFormat="1" applyFont="1" applyBorder="1" applyAlignment="1">
      <alignment horizontal="right" vertical="top"/>
      <protection/>
    </xf>
    <xf numFmtId="0" fontId="11" fillId="0" borderId="13" xfId="55" applyNumberFormat="1" applyFont="1" applyBorder="1" applyAlignment="1">
      <alignment horizontal="right" vertical="top" wrapText="1"/>
      <protection/>
    </xf>
    <xf numFmtId="4" fontId="11" fillId="0" borderId="18" xfId="55" applyNumberFormat="1" applyFont="1" applyBorder="1" applyAlignment="1">
      <alignment horizontal="right" vertical="top"/>
      <protection/>
    </xf>
    <xf numFmtId="0" fontId="2" fillId="7" borderId="13" xfId="0" applyFont="1" applyFill="1" applyBorder="1" applyAlignment="1">
      <alignment horizontal="center" wrapText="1"/>
    </xf>
    <xf numFmtId="0" fontId="6" fillId="7" borderId="18" xfId="0" applyFont="1" applyFill="1" applyBorder="1" applyAlignment="1">
      <alignment horizontal="center" wrapText="1"/>
    </xf>
    <xf numFmtId="0" fontId="2" fillId="13" borderId="13" xfId="0" applyFont="1" applyFill="1" applyBorder="1" applyAlignment="1">
      <alignment wrapText="1"/>
    </xf>
    <xf numFmtId="0" fontId="6" fillId="13" borderId="18" xfId="0" applyFont="1" applyFill="1" applyBorder="1" applyAlignment="1">
      <alignment wrapText="1"/>
    </xf>
    <xf numFmtId="0" fontId="2" fillId="0" borderId="13" xfId="52" applyNumberFormat="1" applyFont="1" applyFill="1" applyBorder="1" applyAlignment="1">
      <alignment vertical="top" wrapText="1"/>
      <protection/>
    </xf>
    <xf numFmtId="4" fontId="58" fillId="0" borderId="13" xfId="0" applyNumberFormat="1" applyFont="1" applyBorder="1" applyAlignment="1">
      <alignment/>
    </xf>
    <xf numFmtId="4" fontId="2" fillId="33" borderId="10" xfId="52" applyNumberFormat="1" applyFont="1" applyFill="1" applyBorder="1" applyAlignment="1">
      <alignment horizontal="left" vertical="top" wrapText="1"/>
      <protection/>
    </xf>
    <xf numFmtId="0" fontId="2" fillId="33" borderId="0" xfId="52" applyFont="1" applyFill="1">
      <alignment/>
      <protection/>
    </xf>
    <xf numFmtId="0" fontId="3" fillId="33" borderId="0" xfId="52" applyNumberFormat="1" applyFont="1" applyFill="1" applyAlignment="1">
      <alignment horizontal="left" vertical="top"/>
      <protection/>
    </xf>
    <xf numFmtId="0" fontId="38" fillId="33" borderId="0" xfId="0" applyFont="1" applyFill="1" applyAlignment="1">
      <alignment/>
    </xf>
    <xf numFmtId="1" fontId="12" fillId="33" borderId="10" xfId="52" applyNumberFormat="1" applyFont="1" applyFill="1" applyBorder="1" applyAlignment="1">
      <alignment horizontal="left" vertical="top"/>
      <protection/>
    </xf>
    <xf numFmtId="0" fontId="2" fillId="0" borderId="19" xfId="52" applyNumberFormat="1" applyFont="1" applyBorder="1" applyAlignment="1">
      <alignment horizontal="left" vertical="top" wrapText="1"/>
      <protection/>
    </xf>
    <xf numFmtId="0" fontId="70" fillId="33" borderId="13" xfId="0" applyFont="1" applyFill="1" applyBorder="1" applyAlignment="1">
      <alignment horizontal="left" vertical="top"/>
    </xf>
    <xf numFmtId="1" fontId="12" fillId="33" borderId="19" xfId="52" applyNumberFormat="1" applyFont="1" applyFill="1" applyBorder="1" applyAlignment="1">
      <alignment horizontal="left" vertical="top"/>
      <protection/>
    </xf>
    <xf numFmtId="1" fontId="12" fillId="33" borderId="15" xfId="52" applyNumberFormat="1" applyFont="1" applyFill="1" applyBorder="1" applyAlignment="1">
      <alignment horizontal="left" vertical="top"/>
      <protection/>
    </xf>
    <xf numFmtId="1" fontId="12" fillId="33" borderId="10" xfId="52" applyNumberFormat="1" applyFont="1" applyFill="1" applyBorder="1" applyAlignment="1">
      <alignment horizontal="left" vertical="top" wrapText="1"/>
      <protection/>
    </xf>
    <xf numFmtId="0" fontId="12" fillId="0" borderId="13" xfId="52" applyNumberFormat="1" applyFont="1" applyBorder="1" applyAlignment="1">
      <alignment horizontal="center" vertical="top" wrapText="1"/>
      <protection/>
    </xf>
    <xf numFmtId="0" fontId="70" fillId="0" borderId="13" xfId="0" applyFont="1" applyBorder="1" applyAlignment="1">
      <alignment/>
    </xf>
    <xf numFmtId="0" fontId="14" fillId="0" borderId="13" xfId="52" applyNumberFormat="1" applyFont="1" applyBorder="1" applyAlignment="1">
      <alignment horizontal="center" vertical="top" wrapText="1"/>
      <protection/>
    </xf>
    <xf numFmtId="0" fontId="70" fillId="0" borderId="13" xfId="0" applyFont="1" applyBorder="1" applyAlignment="1">
      <alignment vertical="top" wrapText="1"/>
    </xf>
    <xf numFmtId="0" fontId="12" fillId="0" borderId="13" xfId="52" applyNumberFormat="1" applyFont="1" applyBorder="1" applyAlignment="1">
      <alignment horizontal="left" vertical="top" wrapText="1"/>
      <protection/>
    </xf>
    <xf numFmtId="14" fontId="70" fillId="0" borderId="13" xfId="0" applyNumberFormat="1" applyFont="1" applyBorder="1" applyAlignment="1">
      <alignment vertical="top" wrapText="1"/>
    </xf>
    <xf numFmtId="0" fontId="15" fillId="0" borderId="13" xfId="52" applyNumberFormat="1" applyFont="1" applyBorder="1" applyAlignment="1">
      <alignment horizontal="center" vertical="top" wrapText="1"/>
      <protection/>
    </xf>
    <xf numFmtId="0" fontId="2" fillId="35" borderId="19" xfId="52" applyNumberFormat="1" applyFont="1" applyFill="1" applyBorder="1" applyAlignment="1">
      <alignment horizontal="left" vertical="top" wrapText="1"/>
      <protection/>
    </xf>
    <xf numFmtId="0" fontId="2" fillId="35" borderId="10" xfId="52" applyNumberFormat="1" applyFont="1" applyFill="1" applyBorder="1" applyAlignment="1">
      <alignment horizontal="left" vertical="top" wrapText="1"/>
      <protection/>
    </xf>
    <xf numFmtId="0" fontId="0" fillId="35" borderId="13" xfId="0" applyFill="1" applyBorder="1" applyAlignment="1">
      <alignment/>
    </xf>
    <xf numFmtId="4" fontId="2" fillId="35" borderId="10" xfId="52" applyNumberFormat="1" applyFont="1" applyFill="1" applyBorder="1" applyAlignment="1">
      <alignment horizontal="left" vertical="top" wrapText="1"/>
      <protection/>
    </xf>
    <xf numFmtId="4" fontId="2" fillId="35" borderId="10" xfId="52" applyNumberFormat="1" applyFont="1" applyFill="1" applyBorder="1" applyAlignment="1">
      <alignment horizontal="left" vertical="top" wrapText="1"/>
      <protection/>
    </xf>
    <xf numFmtId="1" fontId="2" fillId="35" borderId="10" xfId="52" applyNumberFormat="1" applyFont="1" applyFill="1" applyBorder="1" applyAlignment="1">
      <alignment horizontal="left" vertical="top" wrapText="1"/>
      <protection/>
    </xf>
    <xf numFmtId="0" fontId="0" fillId="35" borderId="0" xfId="0" applyFill="1" applyAlignment="1">
      <alignment/>
    </xf>
    <xf numFmtId="0" fontId="58" fillId="0" borderId="0" xfId="0" applyFont="1" applyAlignment="1">
      <alignment/>
    </xf>
    <xf numFmtId="0" fontId="4" fillId="0" borderId="0" xfId="52" applyNumberFormat="1" applyFont="1" applyAlignment="1">
      <alignment horizontal="left" vertical="top"/>
      <protection/>
    </xf>
    <xf numFmtId="0" fontId="4" fillId="33" borderId="0" xfId="52" applyNumberFormat="1" applyFont="1" applyFill="1" applyAlignment="1">
      <alignment horizontal="left" vertical="top"/>
      <protection/>
    </xf>
    <xf numFmtId="0" fontId="5" fillId="0" borderId="0" xfId="52" applyFont="1">
      <alignment/>
      <protection/>
    </xf>
    <xf numFmtId="4" fontId="2" fillId="0" borderId="17" xfId="52" applyNumberFormat="1" applyFont="1" applyBorder="1" applyAlignment="1">
      <alignment horizontal="right" vertical="top"/>
      <protection/>
    </xf>
    <xf numFmtId="4" fontId="2" fillId="0" borderId="16" xfId="52" applyNumberFormat="1" applyFont="1" applyBorder="1" applyAlignment="1">
      <alignment horizontal="right" vertical="top"/>
      <protection/>
    </xf>
    <xf numFmtId="0" fontId="2" fillId="36" borderId="13" xfId="0" applyFont="1" applyFill="1" applyBorder="1" applyAlignment="1">
      <alignment/>
    </xf>
    <xf numFmtId="0" fontId="7" fillId="36" borderId="0" xfId="0" applyFont="1" applyFill="1" applyBorder="1" applyAlignment="1">
      <alignment wrapText="1"/>
    </xf>
    <xf numFmtId="0" fontId="6" fillId="36" borderId="18" xfId="0" applyFont="1" applyFill="1" applyBorder="1" applyAlignment="1">
      <alignment/>
    </xf>
    <xf numFmtId="4" fontId="5" fillId="36" borderId="13" xfId="0" applyNumberFormat="1" applyFont="1" applyFill="1" applyBorder="1" applyAlignment="1">
      <alignment/>
    </xf>
    <xf numFmtId="4" fontId="5" fillId="33" borderId="13" xfId="0" applyNumberFormat="1" applyFont="1" applyFill="1" applyBorder="1" applyAlignment="1">
      <alignment/>
    </xf>
    <xf numFmtId="0" fontId="6" fillId="33" borderId="18" xfId="0" applyFont="1" applyFill="1" applyBorder="1" applyAlignment="1">
      <alignment/>
    </xf>
    <xf numFmtId="0" fontId="7" fillId="33" borderId="13" xfId="0" applyFont="1" applyFill="1" applyBorder="1" applyAlignment="1">
      <alignment wrapText="1"/>
    </xf>
    <xf numFmtId="14" fontId="2" fillId="33" borderId="13" xfId="0" applyNumberFormat="1" applyFont="1" applyFill="1" applyBorder="1" applyAlignment="1">
      <alignment/>
    </xf>
    <xf numFmtId="16" fontId="2" fillId="36" borderId="13" xfId="0" applyNumberFormat="1" applyFont="1" applyFill="1" applyBorder="1" applyAlignment="1">
      <alignment/>
    </xf>
    <xf numFmtId="16" fontId="7" fillId="36" borderId="13" xfId="0" applyNumberFormat="1" applyFont="1" applyFill="1" applyBorder="1" applyAlignment="1">
      <alignment wrapText="1"/>
    </xf>
    <xf numFmtId="4" fontId="71" fillId="0" borderId="13" xfId="52" applyNumberFormat="1" applyFont="1" applyBorder="1" applyAlignment="1">
      <alignment horizontal="right" vertical="top"/>
      <protection/>
    </xf>
    <xf numFmtId="4" fontId="72" fillId="0" borderId="18" xfId="55" applyNumberFormat="1" applyFont="1" applyBorder="1" applyAlignment="1">
      <alignment horizontal="right" vertical="top"/>
      <protection/>
    </xf>
    <xf numFmtId="0" fontId="72" fillId="0" borderId="13" xfId="55" applyNumberFormat="1" applyFont="1" applyBorder="1" applyAlignment="1">
      <alignment horizontal="right" vertical="top" wrapText="1"/>
      <protection/>
    </xf>
    <xf numFmtId="0" fontId="12" fillId="0" borderId="13" xfId="55" applyNumberFormat="1" applyFont="1" applyBorder="1" applyAlignment="1">
      <alignment vertical="top" wrapText="1"/>
      <protection/>
    </xf>
    <xf numFmtId="14" fontId="2" fillId="0" borderId="13" xfId="0" applyNumberFormat="1" applyFont="1" applyBorder="1" applyAlignment="1">
      <alignment vertical="top"/>
    </xf>
    <xf numFmtId="0" fontId="2" fillId="0" borderId="13" xfId="0" applyFont="1" applyBorder="1" applyAlignment="1">
      <alignment vertical="top"/>
    </xf>
    <xf numFmtId="14" fontId="2" fillId="0" borderId="16" xfId="0" applyNumberFormat="1" applyFont="1" applyBorder="1" applyAlignment="1">
      <alignment/>
    </xf>
    <xf numFmtId="4" fontId="72" fillId="33" borderId="13" xfId="55" applyNumberFormat="1" applyFont="1" applyFill="1" applyBorder="1" applyAlignment="1">
      <alignment vertical="top"/>
      <protection/>
    </xf>
    <xf numFmtId="4" fontId="12" fillId="33" borderId="13" xfId="55" applyNumberFormat="1" applyFont="1" applyFill="1" applyBorder="1" applyAlignment="1">
      <alignment vertical="top"/>
      <protection/>
    </xf>
    <xf numFmtId="14" fontId="2" fillId="0" borderId="17" xfId="0" applyNumberFormat="1" applyFont="1" applyBorder="1" applyAlignment="1">
      <alignment/>
    </xf>
    <xf numFmtId="0" fontId="2" fillId="37" borderId="13" xfId="0" applyFont="1" applyFill="1" applyBorder="1" applyAlignment="1">
      <alignment vertical="top"/>
    </xf>
    <xf numFmtId="0" fontId="2" fillId="0" borderId="17" xfId="0" applyFont="1" applyBorder="1" applyAlignment="1">
      <alignment vertical="top"/>
    </xf>
    <xf numFmtId="0" fontId="3" fillId="0" borderId="13" xfId="0" applyFont="1" applyBorder="1" applyAlignment="1">
      <alignment vertical="top"/>
    </xf>
    <xf numFmtId="4" fontId="0" fillId="0" borderId="0" xfId="0" applyNumberFormat="1" applyAlignment="1">
      <alignment/>
    </xf>
    <xf numFmtId="14" fontId="12" fillId="33" borderId="13" xfId="55" applyNumberFormat="1" applyFont="1" applyFill="1" applyBorder="1" applyAlignment="1">
      <alignment vertical="top"/>
      <protection/>
    </xf>
    <xf numFmtId="0" fontId="2" fillId="33" borderId="13" xfId="52" applyNumberFormat="1" applyFont="1" applyFill="1" applyBorder="1" applyAlignment="1">
      <alignment vertical="top" wrapText="1"/>
      <protection/>
    </xf>
    <xf numFmtId="4" fontId="2" fillId="33" borderId="13" xfId="52" applyNumberFormat="1" applyFont="1" applyFill="1" applyBorder="1" applyAlignment="1">
      <alignment horizontal="right" vertical="top"/>
      <protection/>
    </xf>
    <xf numFmtId="4" fontId="71" fillId="0" borderId="17" xfId="52" applyNumberFormat="1" applyFont="1" applyBorder="1" applyAlignment="1">
      <alignment horizontal="right" vertical="top"/>
      <protection/>
    </xf>
    <xf numFmtId="4" fontId="2" fillId="33" borderId="16" xfId="52" applyNumberFormat="1" applyFont="1" applyFill="1" applyBorder="1" applyAlignment="1">
      <alignment horizontal="right" vertical="top"/>
      <protection/>
    </xf>
    <xf numFmtId="14" fontId="2" fillId="33" borderId="16" xfId="0" applyNumberFormat="1" applyFont="1" applyFill="1" applyBorder="1" applyAlignment="1">
      <alignment/>
    </xf>
    <xf numFmtId="0" fontId="0" fillId="36" borderId="13" xfId="0" applyFill="1" applyBorder="1" applyAlignment="1">
      <alignment/>
    </xf>
    <xf numFmtId="0" fontId="4" fillId="36" borderId="13" xfId="52" applyNumberFormat="1" applyFont="1" applyFill="1" applyBorder="1" applyAlignment="1">
      <alignment vertical="top" wrapText="1"/>
      <protection/>
    </xf>
    <xf numFmtId="0" fontId="0" fillId="33" borderId="13" xfId="0" applyFill="1" applyBorder="1" applyAlignment="1">
      <alignment/>
    </xf>
    <xf numFmtId="0" fontId="0" fillId="36" borderId="16" xfId="0" applyFill="1" applyBorder="1" applyAlignment="1">
      <alignment/>
    </xf>
    <xf numFmtId="0" fontId="5" fillId="36" borderId="0" xfId="52" applyNumberFormat="1" applyFont="1" applyFill="1" applyBorder="1" applyAlignment="1">
      <alignment vertical="top" wrapText="1"/>
      <protection/>
    </xf>
    <xf numFmtId="0" fontId="2" fillId="0" borderId="15" xfId="52" applyNumberFormat="1" applyFont="1" applyBorder="1" applyAlignment="1">
      <alignment horizontal="left" vertical="top" wrapText="1"/>
      <protection/>
    </xf>
    <xf numFmtId="1" fontId="2" fillId="0" borderId="15" xfId="52" applyNumberFormat="1" applyFont="1" applyBorder="1" applyAlignment="1">
      <alignment horizontal="left" vertical="top" wrapText="1"/>
      <protection/>
    </xf>
    <xf numFmtId="1" fontId="2" fillId="0" borderId="15" xfId="52" applyNumberFormat="1" applyFont="1" applyBorder="1" applyAlignment="1">
      <alignment horizontal="left" vertical="top" wrapText="1"/>
      <protection/>
    </xf>
    <xf numFmtId="0" fontId="5" fillId="33" borderId="13" xfId="52" applyNumberFormat="1" applyFont="1" applyFill="1" applyBorder="1" applyAlignment="1">
      <alignment horizontal="center" vertical="top" wrapText="1"/>
      <protection/>
    </xf>
    <xf numFmtId="0" fontId="5" fillId="33" borderId="13" xfId="52" applyNumberFormat="1" applyFont="1" applyFill="1" applyBorder="1" applyAlignment="1">
      <alignment vertical="top" wrapText="1"/>
      <protection/>
    </xf>
    <xf numFmtId="0" fontId="0" fillId="33" borderId="17" xfId="0" applyFill="1" applyBorder="1" applyAlignment="1">
      <alignment/>
    </xf>
    <xf numFmtId="14" fontId="5" fillId="33" borderId="13" xfId="52" applyNumberFormat="1" applyFont="1" applyFill="1" applyBorder="1" applyAlignment="1">
      <alignment vertical="top" wrapText="1"/>
      <protection/>
    </xf>
    <xf numFmtId="0" fontId="0" fillId="38" borderId="13" xfId="0" applyFill="1" applyBorder="1" applyAlignment="1">
      <alignment/>
    </xf>
    <xf numFmtId="0" fontId="2" fillId="38" borderId="19" xfId="52" applyNumberFormat="1" applyFont="1" applyFill="1" applyBorder="1" applyAlignment="1">
      <alignment horizontal="left" vertical="top" wrapText="1"/>
      <protection/>
    </xf>
    <xf numFmtId="0" fontId="2" fillId="38" borderId="10" xfId="52" applyNumberFormat="1" applyFont="1" applyFill="1" applyBorder="1" applyAlignment="1">
      <alignment horizontal="left" vertical="top" wrapText="1"/>
      <protection/>
    </xf>
    <xf numFmtId="4" fontId="2" fillId="38" borderId="10" xfId="52" applyNumberFormat="1" applyFont="1" applyFill="1" applyBorder="1" applyAlignment="1">
      <alignment horizontal="left" vertical="top" wrapText="1"/>
      <protection/>
    </xf>
    <xf numFmtId="4" fontId="2" fillId="38" borderId="10" xfId="52" applyNumberFormat="1" applyFont="1" applyFill="1" applyBorder="1" applyAlignment="1">
      <alignment horizontal="left" vertical="top" wrapText="1"/>
      <protection/>
    </xf>
    <xf numFmtId="14" fontId="2" fillId="38" borderId="10" xfId="52" applyNumberFormat="1" applyFont="1" applyFill="1" applyBorder="1" applyAlignment="1">
      <alignment horizontal="left" vertical="top" wrapText="1"/>
      <protection/>
    </xf>
    <xf numFmtId="1" fontId="2" fillId="38" borderId="10" xfId="52" applyNumberFormat="1" applyFont="1" applyFill="1" applyBorder="1" applyAlignment="1">
      <alignment horizontal="left" vertical="top" wrapText="1"/>
      <protection/>
    </xf>
    <xf numFmtId="0" fontId="0" fillId="38" borderId="17" xfId="0" applyFill="1" applyBorder="1" applyAlignment="1">
      <alignment/>
    </xf>
    <xf numFmtId="0" fontId="2" fillId="38" borderId="20" xfId="52" applyNumberFormat="1" applyFont="1" applyFill="1" applyBorder="1" applyAlignment="1">
      <alignment horizontal="left" vertical="top" wrapText="1"/>
      <protection/>
    </xf>
    <xf numFmtId="0" fontId="2" fillId="38" borderId="15" xfId="52" applyNumberFormat="1" applyFont="1" applyFill="1" applyBorder="1" applyAlignment="1">
      <alignment horizontal="left" vertical="top" wrapText="1"/>
      <protection/>
    </xf>
    <xf numFmtId="4" fontId="2" fillId="38" borderId="15" xfId="52" applyNumberFormat="1" applyFont="1" applyFill="1" applyBorder="1" applyAlignment="1">
      <alignment horizontal="left" vertical="top" wrapText="1"/>
      <protection/>
    </xf>
    <xf numFmtId="0" fontId="2" fillId="38" borderId="19" xfId="52" applyNumberFormat="1" applyFont="1" applyFill="1" applyBorder="1" applyAlignment="1">
      <alignment horizontal="left" vertical="top" wrapText="1"/>
      <protection/>
    </xf>
    <xf numFmtId="0" fontId="2" fillId="38" borderId="10" xfId="52" applyNumberFormat="1" applyFont="1" applyFill="1" applyBorder="1" applyAlignment="1">
      <alignment horizontal="left" vertical="top" wrapText="1"/>
      <protection/>
    </xf>
    <xf numFmtId="0" fontId="71" fillId="38" borderId="19" xfId="52" applyNumberFormat="1" applyFont="1" applyFill="1" applyBorder="1" applyAlignment="1">
      <alignment horizontal="left" vertical="top" wrapText="1"/>
      <protection/>
    </xf>
    <xf numFmtId="0" fontId="2" fillId="19" borderId="21" xfId="52" applyNumberFormat="1" applyFont="1" applyFill="1" applyBorder="1" applyAlignment="1">
      <alignment horizontal="left" vertical="top" wrapText="1"/>
      <protection/>
    </xf>
    <xf numFmtId="0" fontId="2" fillId="19" borderId="12" xfId="52" applyNumberFormat="1" applyFont="1" applyFill="1" applyBorder="1" applyAlignment="1">
      <alignment horizontal="left" vertical="top" wrapText="1"/>
      <protection/>
    </xf>
    <xf numFmtId="4" fontId="2" fillId="19" borderId="12" xfId="52" applyNumberFormat="1" applyFont="1" applyFill="1" applyBorder="1" applyAlignment="1">
      <alignment horizontal="left" vertical="top" wrapText="1"/>
      <protection/>
    </xf>
    <xf numFmtId="14" fontId="2" fillId="19" borderId="12" xfId="52" applyNumberFormat="1" applyFont="1" applyFill="1" applyBorder="1" applyAlignment="1">
      <alignment horizontal="left" vertical="top" wrapText="1"/>
      <protection/>
    </xf>
    <xf numFmtId="1" fontId="3" fillId="33" borderId="13" xfId="52" applyNumberFormat="1" applyFont="1" applyFill="1" applyBorder="1" applyAlignment="1">
      <alignment horizontal="left" vertical="top" wrapText="1"/>
      <protection/>
    </xf>
    <xf numFmtId="0" fontId="10" fillId="39" borderId="22" xfId="52" applyNumberFormat="1" applyFont="1" applyFill="1" applyBorder="1" applyAlignment="1">
      <alignment vertical="top" wrapText="1"/>
      <protection/>
    </xf>
    <xf numFmtId="1" fontId="10" fillId="34" borderId="15" xfId="52" applyNumberFormat="1" applyFont="1" applyFill="1" applyBorder="1" applyAlignment="1">
      <alignment horizontal="left" vertical="top"/>
      <protection/>
    </xf>
    <xf numFmtId="1" fontId="10" fillId="34" borderId="23" xfId="52" applyNumberFormat="1" applyFont="1" applyFill="1" applyBorder="1" applyAlignment="1">
      <alignment horizontal="left" vertical="top"/>
      <protection/>
    </xf>
    <xf numFmtId="1" fontId="10" fillId="34" borderId="19" xfId="52" applyNumberFormat="1" applyFont="1" applyFill="1" applyBorder="1" applyAlignment="1">
      <alignment horizontal="left" vertical="top" wrapText="1"/>
      <protection/>
    </xf>
    <xf numFmtId="1" fontId="10" fillId="34" borderId="13" xfId="52" applyNumberFormat="1" applyFont="1" applyFill="1" applyBorder="1" applyAlignment="1">
      <alignment horizontal="left" vertical="top" wrapText="1"/>
      <protection/>
    </xf>
    <xf numFmtId="49" fontId="2" fillId="0" borderId="24" xfId="52" applyNumberFormat="1" applyFont="1" applyBorder="1" applyAlignment="1">
      <alignment vertical="top" wrapText="1"/>
      <protection/>
    </xf>
    <xf numFmtId="49" fontId="2" fillId="0" borderId="25" xfId="52" applyNumberFormat="1" applyFont="1" applyBorder="1" applyAlignment="1">
      <alignment vertical="top" wrapText="1"/>
      <protection/>
    </xf>
    <xf numFmtId="0" fontId="10" fillId="40" borderId="17" xfId="59" applyNumberFormat="1" applyFont="1" applyFill="1" applyBorder="1" applyAlignment="1">
      <alignment vertical="top" wrapText="1"/>
    </xf>
    <xf numFmtId="0" fontId="10" fillId="39" borderId="26" xfId="52" applyNumberFormat="1" applyFont="1" applyFill="1" applyBorder="1" applyAlignment="1">
      <alignment vertical="top" wrapText="1"/>
      <protection/>
    </xf>
    <xf numFmtId="49" fontId="2" fillId="0" borderId="13" xfId="52" applyNumberFormat="1" applyFont="1" applyBorder="1" applyAlignment="1">
      <alignment vertical="top" wrapText="1"/>
      <protection/>
    </xf>
    <xf numFmtId="49" fontId="10" fillId="38" borderId="10" xfId="52" applyNumberFormat="1" applyFont="1" applyFill="1" applyBorder="1" applyAlignment="1">
      <alignment horizontal="left" vertical="top" wrapText="1"/>
      <protection/>
    </xf>
    <xf numFmtId="0" fontId="10" fillId="38" borderId="14" xfId="53" applyNumberFormat="1" applyFont="1" applyFill="1" applyBorder="1" applyAlignment="1">
      <alignment vertical="top" wrapText="1"/>
      <protection/>
    </xf>
    <xf numFmtId="0" fontId="10" fillId="38" borderId="10" xfId="52" applyNumberFormat="1" applyFont="1" applyFill="1" applyBorder="1" applyAlignment="1">
      <alignment horizontal="left" vertical="top" wrapText="1"/>
      <protection/>
    </xf>
    <xf numFmtId="0" fontId="10" fillId="41" borderId="10" xfId="52" applyNumberFormat="1" applyFont="1" applyFill="1" applyBorder="1" applyAlignment="1">
      <alignment horizontal="left" vertical="top" wrapText="1"/>
      <protection/>
    </xf>
    <xf numFmtId="49" fontId="10" fillId="41" borderId="15" xfId="52" applyNumberFormat="1" applyFont="1" applyFill="1" applyBorder="1" applyAlignment="1">
      <alignment horizontal="left" vertical="top" wrapText="1"/>
      <protection/>
    </xf>
    <xf numFmtId="0" fontId="10" fillId="41" borderId="27" xfId="53" applyNumberFormat="1" applyFont="1" applyFill="1" applyBorder="1" applyAlignment="1">
      <alignment vertical="top" wrapText="1"/>
      <protection/>
    </xf>
    <xf numFmtId="0" fontId="10" fillId="41" borderId="15" xfId="52" applyNumberFormat="1" applyFont="1" applyFill="1" applyBorder="1" applyAlignment="1">
      <alignment horizontal="left" vertical="top" wrapText="1"/>
      <protection/>
    </xf>
    <xf numFmtId="4" fontId="10" fillId="41" borderId="27" xfId="53" applyNumberFormat="1" applyFont="1" applyFill="1" applyBorder="1" applyAlignment="1">
      <alignment horizontal="right" vertical="top"/>
      <protection/>
    </xf>
    <xf numFmtId="4" fontId="10" fillId="41" borderId="15" xfId="52" applyNumberFormat="1" applyFont="1" applyFill="1" applyBorder="1" applyAlignment="1">
      <alignment horizontal="left" vertical="top" wrapText="1"/>
      <protection/>
    </xf>
    <xf numFmtId="4" fontId="2" fillId="41" borderId="27" xfId="53" applyNumberFormat="1" applyFont="1" applyFill="1" applyBorder="1" applyAlignment="1">
      <alignment horizontal="right" vertical="top"/>
      <protection/>
    </xf>
    <xf numFmtId="14" fontId="10" fillId="41" borderId="23" xfId="52" applyNumberFormat="1" applyFont="1" applyFill="1" applyBorder="1" applyAlignment="1">
      <alignment horizontal="left" vertical="top" wrapText="1"/>
      <protection/>
    </xf>
    <xf numFmtId="14" fontId="10" fillId="41" borderId="13" xfId="52" applyNumberFormat="1" applyFont="1" applyFill="1" applyBorder="1" applyAlignment="1">
      <alignment horizontal="left" vertical="top" wrapText="1"/>
      <protection/>
    </xf>
    <xf numFmtId="1" fontId="10" fillId="41" borderId="20" xfId="52" applyNumberFormat="1" applyFont="1" applyFill="1" applyBorder="1" applyAlignment="1">
      <alignment horizontal="left" vertical="top" wrapText="1"/>
      <protection/>
    </xf>
    <xf numFmtId="1" fontId="10" fillId="41" borderId="15" xfId="52" applyNumberFormat="1" applyFont="1" applyFill="1" applyBorder="1" applyAlignment="1">
      <alignment horizontal="left" vertical="top" wrapText="1"/>
      <protection/>
    </xf>
    <xf numFmtId="0" fontId="17" fillId="41" borderId="17" xfId="0" applyFont="1" applyFill="1" applyBorder="1" applyAlignment="1">
      <alignment wrapText="1"/>
    </xf>
    <xf numFmtId="49" fontId="10" fillId="41" borderId="10" xfId="52" applyNumberFormat="1" applyFont="1" applyFill="1" applyBorder="1" applyAlignment="1">
      <alignment horizontal="left" vertical="top" wrapText="1"/>
      <protection/>
    </xf>
    <xf numFmtId="0" fontId="10" fillId="41" borderId="14" xfId="53" applyNumberFormat="1" applyFont="1" applyFill="1" applyBorder="1" applyAlignment="1">
      <alignment vertical="top" wrapText="1"/>
      <protection/>
    </xf>
    <xf numFmtId="4" fontId="10" fillId="41" borderId="14" xfId="53" applyNumberFormat="1" applyFont="1" applyFill="1" applyBorder="1" applyAlignment="1">
      <alignment horizontal="right" vertical="top"/>
      <protection/>
    </xf>
    <xf numFmtId="4" fontId="10" fillId="41" borderId="10" xfId="52" applyNumberFormat="1" applyFont="1" applyFill="1" applyBorder="1" applyAlignment="1">
      <alignment horizontal="left" vertical="top" wrapText="1"/>
      <protection/>
    </xf>
    <xf numFmtId="14" fontId="10" fillId="41" borderId="11" xfId="52" applyNumberFormat="1" applyFont="1" applyFill="1" applyBorder="1" applyAlignment="1">
      <alignment horizontal="left" vertical="top" wrapText="1"/>
      <protection/>
    </xf>
    <xf numFmtId="1" fontId="10" fillId="41" borderId="19" xfId="52" applyNumberFormat="1" applyFont="1" applyFill="1" applyBorder="1" applyAlignment="1">
      <alignment horizontal="left" vertical="top" wrapText="1"/>
      <protection/>
    </xf>
    <xf numFmtId="1" fontId="10" fillId="41" borderId="10" xfId="52" applyNumberFormat="1" applyFont="1" applyFill="1" applyBorder="1" applyAlignment="1">
      <alignment horizontal="left" vertical="top" wrapText="1"/>
      <protection/>
    </xf>
    <xf numFmtId="0" fontId="17" fillId="41" borderId="13" xfId="0" applyFont="1" applyFill="1" applyBorder="1" applyAlignment="1">
      <alignment wrapText="1"/>
    </xf>
    <xf numFmtId="14" fontId="10" fillId="41" borderId="10" xfId="52" applyNumberFormat="1" applyFont="1" applyFill="1" applyBorder="1" applyAlignment="1">
      <alignment horizontal="left" vertical="top" wrapText="1"/>
      <protection/>
    </xf>
    <xf numFmtId="49" fontId="10" fillId="38" borderId="13" xfId="52" applyNumberFormat="1" applyFont="1" applyFill="1" applyBorder="1" applyAlignment="1">
      <alignment horizontal="left" vertical="top" wrapText="1"/>
      <protection/>
    </xf>
    <xf numFmtId="0" fontId="11" fillId="38" borderId="13" xfId="54" applyNumberFormat="1" applyFont="1" applyFill="1" applyBorder="1" applyAlignment="1">
      <alignment vertical="top" wrapText="1"/>
      <protection/>
    </xf>
    <xf numFmtId="0" fontId="11" fillId="33" borderId="13" xfId="54" applyNumberFormat="1" applyFont="1" applyFill="1" applyBorder="1" applyAlignment="1">
      <alignment vertical="top" wrapText="1"/>
      <protection/>
    </xf>
    <xf numFmtId="0" fontId="11" fillId="33" borderId="13" xfId="54" applyNumberFormat="1" applyFont="1" applyFill="1" applyBorder="1" applyAlignment="1">
      <alignment vertical="top" wrapText="1"/>
      <protection/>
    </xf>
    <xf numFmtId="14" fontId="11" fillId="33" borderId="17" xfId="54" applyNumberFormat="1" applyFont="1" applyFill="1" applyBorder="1" applyAlignment="1">
      <alignment vertical="top" wrapText="1"/>
      <protection/>
    </xf>
    <xf numFmtId="0" fontId="16" fillId="33" borderId="13" xfId="54" applyNumberFormat="1" applyFont="1" applyFill="1" applyBorder="1" applyAlignment="1">
      <alignment vertical="top" wrapText="1"/>
      <protection/>
    </xf>
    <xf numFmtId="49" fontId="10" fillId="0" borderId="15" xfId="52" applyNumberFormat="1" applyFont="1" applyBorder="1" applyAlignment="1">
      <alignment horizontal="left" vertical="top" wrapText="1"/>
      <protection/>
    </xf>
    <xf numFmtId="0" fontId="10" fillId="7" borderId="23" xfId="52" applyNumberFormat="1" applyFont="1" applyFill="1" applyBorder="1" applyAlignment="1">
      <alignment horizontal="left" vertical="top" wrapText="1"/>
      <protection/>
    </xf>
    <xf numFmtId="49" fontId="10" fillId="33" borderId="13" xfId="52" applyNumberFormat="1" applyFont="1" applyFill="1" applyBorder="1" applyAlignment="1">
      <alignment horizontal="left" vertical="top" wrapText="1"/>
      <protection/>
    </xf>
    <xf numFmtId="0" fontId="0" fillId="0" borderId="28" xfId="0" applyBorder="1" applyAlignment="1">
      <alignment horizontal="left" vertical="top" wrapText="1"/>
    </xf>
    <xf numFmtId="0" fontId="13" fillId="33" borderId="13" xfId="54" applyNumberFormat="1" applyFont="1" applyFill="1" applyBorder="1" applyAlignment="1">
      <alignment vertical="top" wrapText="1"/>
      <protection/>
    </xf>
    <xf numFmtId="49" fontId="10" fillId="41" borderId="13" xfId="52" applyNumberFormat="1" applyFont="1" applyFill="1" applyBorder="1" applyAlignment="1">
      <alignment horizontal="left" vertical="top" wrapText="1"/>
      <protection/>
    </xf>
    <xf numFmtId="0" fontId="0" fillId="41" borderId="28" xfId="0" applyFill="1" applyBorder="1" applyAlignment="1">
      <alignment horizontal="left" vertical="top" wrapText="1"/>
    </xf>
    <xf numFmtId="0" fontId="13" fillId="41" borderId="13" xfId="54" applyNumberFormat="1" applyFont="1" applyFill="1" applyBorder="1" applyAlignment="1">
      <alignment vertical="top" wrapText="1"/>
      <protection/>
    </xf>
    <xf numFmtId="0" fontId="11" fillId="41" borderId="13" xfId="54" applyNumberFormat="1" applyFont="1" applyFill="1" applyBorder="1" applyAlignment="1">
      <alignment vertical="top" wrapText="1"/>
      <protection/>
    </xf>
    <xf numFmtId="14" fontId="11" fillId="41" borderId="29" xfId="54" applyNumberFormat="1" applyFont="1" applyFill="1" applyBorder="1" applyAlignment="1">
      <alignment vertical="top" wrapText="1"/>
      <protection/>
    </xf>
    <xf numFmtId="14" fontId="11" fillId="41" borderId="17" xfId="54" applyNumberFormat="1" applyFont="1" applyFill="1" applyBorder="1" applyAlignment="1">
      <alignment vertical="top" wrapText="1"/>
      <protection/>
    </xf>
    <xf numFmtId="1" fontId="10" fillId="41" borderId="13" xfId="52" applyNumberFormat="1" applyFont="1" applyFill="1" applyBorder="1" applyAlignment="1">
      <alignment horizontal="left" vertical="top" wrapText="1"/>
      <protection/>
    </xf>
    <xf numFmtId="2" fontId="11" fillId="33" borderId="13" xfId="54" applyNumberFormat="1" applyFont="1" applyFill="1" applyBorder="1" applyAlignment="1">
      <alignment vertical="top" wrapText="1"/>
      <protection/>
    </xf>
    <xf numFmtId="2" fontId="11" fillId="41" borderId="13" xfId="54" applyNumberFormat="1" applyFont="1" applyFill="1" applyBorder="1" applyAlignment="1">
      <alignment vertical="top" wrapText="1"/>
      <protection/>
    </xf>
    <xf numFmtId="0" fontId="17" fillId="33" borderId="10" xfId="52" applyNumberFormat="1" applyFont="1" applyFill="1" applyBorder="1" applyAlignment="1">
      <alignment horizontal="left" vertical="top" wrapText="1"/>
      <protection/>
    </xf>
    <xf numFmtId="0" fontId="10" fillId="33" borderId="10" xfId="52" applyNumberFormat="1" applyFont="1" applyFill="1" applyBorder="1" applyAlignment="1">
      <alignment horizontal="left" vertical="top" wrapText="1"/>
      <protection/>
    </xf>
    <xf numFmtId="2" fontId="10" fillId="33" borderId="10" xfId="52" applyNumberFormat="1" applyFont="1" applyFill="1" applyBorder="1" applyAlignment="1">
      <alignment horizontal="left" vertical="top" wrapText="1"/>
      <protection/>
    </xf>
    <xf numFmtId="4" fontId="10" fillId="33" borderId="10" xfId="52" applyNumberFormat="1" applyFont="1" applyFill="1" applyBorder="1" applyAlignment="1">
      <alignment horizontal="left" vertical="top" wrapText="1"/>
      <protection/>
    </xf>
    <xf numFmtId="14" fontId="10" fillId="33" borderId="10" xfId="52" applyNumberFormat="1" applyFont="1" applyFill="1" applyBorder="1" applyAlignment="1">
      <alignment horizontal="left" vertical="top" wrapText="1"/>
      <protection/>
    </xf>
    <xf numFmtId="0" fontId="17" fillId="33" borderId="13" xfId="0" applyFont="1" applyFill="1" applyBorder="1" applyAlignment="1">
      <alignment wrapText="1"/>
    </xf>
    <xf numFmtId="0" fontId="17" fillId="33" borderId="12" xfId="52" applyNumberFormat="1" applyFont="1" applyFill="1" applyBorder="1" applyAlignment="1">
      <alignment horizontal="left" vertical="top" wrapText="1"/>
      <protection/>
    </xf>
    <xf numFmtId="0" fontId="10" fillId="33" borderId="12" xfId="52" applyNumberFormat="1" applyFont="1" applyFill="1" applyBorder="1" applyAlignment="1">
      <alignment horizontal="left" vertical="top" wrapText="1"/>
      <protection/>
    </xf>
    <xf numFmtId="2" fontId="10" fillId="33" borderId="12" xfId="52" applyNumberFormat="1" applyFont="1" applyFill="1" applyBorder="1" applyAlignment="1">
      <alignment horizontal="left" vertical="top" wrapText="1"/>
      <protection/>
    </xf>
    <xf numFmtId="4" fontId="10" fillId="33" borderId="12" xfId="52" applyNumberFormat="1" applyFont="1" applyFill="1" applyBorder="1" applyAlignment="1">
      <alignment horizontal="left" vertical="top" wrapText="1"/>
      <protection/>
    </xf>
    <xf numFmtId="14" fontId="11" fillId="33" borderId="29" xfId="54" applyNumberFormat="1" applyFont="1" applyFill="1" applyBorder="1" applyAlignment="1">
      <alignment vertical="top" wrapText="1"/>
      <protection/>
    </xf>
    <xf numFmtId="1" fontId="10" fillId="33" borderId="26" xfId="52" applyNumberFormat="1" applyFont="1" applyFill="1" applyBorder="1" applyAlignment="1">
      <alignment horizontal="left" vertical="top" wrapText="1"/>
      <protection/>
    </xf>
    <xf numFmtId="0" fontId="0" fillId="33" borderId="28" xfId="0" applyFill="1" applyBorder="1" applyAlignment="1">
      <alignment horizontal="left" vertical="top" wrapText="1"/>
    </xf>
    <xf numFmtId="14" fontId="10" fillId="33" borderId="11" xfId="52" applyNumberFormat="1" applyFont="1" applyFill="1" applyBorder="1" applyAlignment="1">
      <alignment horizontal="left" vertical="top" wrapText="1"/>
      <protection/>
    </xf>
    <xf numFmtId="14" fontId="10" fillId="33" borderId="13" xfId="52" applyNumberFormat="1" applyFont="1" applyFill="1" applyBorder="1" applyAlignment="1">
      <alignment horizontal="left" vertical="top" wrapText="1"/>
      <protection/>
    </xf>
    <xf numFmtId="1" fontId="10" fillId="33" borderId="19" xfId="52" applyNumberFormat="1" applyFont="1" applyFill="1" applyBorder="1" applyAlignment="1">
      <alignment horizontal="left" vertical="top" wrapText="1"/>
      <protection/>
    </xf>
    <xf numFmtId="4" fontId="10" fillId="33" borderId="14" xfId="53" applyNumberFormat="1" applyFont="1" applyFill="1" applyBorder="1" applyAlignment="1">
      <alignment horizontal="right" vertical="top"/>
      <protection/>
    </xf>
    <xf numFmtId="14" fontId="10" fillId="33" borderId="15" xfId="52" applyNumberFormat="1" applyFont="1" applyFill="1" applyBorder="1" applyAlignment="1">
      <alignment horizontal="left" vertical="top" wrapText="1"/>
      <protection/>
    </xf>
    <xf numFmtId="0" fontId="18" fillId="13" borderId="13" xfId="0" applyFont="1" applyFill="1" applyBorder="1" applyAlignment="1">
      <alignment wrapText="1"/>
    </xf>
    <xf numFmtId="0" fontId="18" fillId="33" borderId="18" xfId="0" applyFont="1" applyFill="1" applyBorder="1" applyAlignment="1">
      <alignment wrapText="1"/>
    </xf>
    <xf numFmtId="0" fontId="18" fillId="0" borderId="18" xfId="0" applyFont="1" applyBorder="1" applyAlignment="1">
      <alignment wrapText="1"/>
    </xf>
    <xf numFmtId="0" fontId="13" fillId="33" borderId="13" xfId="55" applyNumberFormat="1" applyFont="1" applyFill="1" applyBorder="1" applyAlignment="1">
      <alignment vertical="top" wrapText="1"/>
      <protection/>
    </xf>
    <xf numFmtId="0" fontId="13" fillId="33" borderId="18" xfId="55" applyNumberFormat="1" applyFont="1" applyFill="1" applyBorder="1" applyAlignment="1">
      <alignment vertical="top" wrapText="1"/>
      <protection/>
    </xf>
    <xf numFmtId="0" fontId="6" fillId="0" borderId="13" xfId="52" applyNumberFormat="1" applyFont="1" applyBorder="1" applyAlignment="1">
      <alignment vertical="top" wrapText="1"/>
      <protection/>
    </xf>
    <xf numFmtId="0" fontId="2" fillId="4" borderId="13" xfId="0" applyFont="1" applyFill="1" applyBorder="1" applyAlignment="1">
      <alignment vertical="top"/>
    </xf>
    <xf numFmtId="0" fontId="2" fillId="4" borderId="16" xfId="0" applyFont="1" applyFill="1" applyBorder="1" applyAlignment="1">
      <alignment vertical="top"/>
    </xf>
    <xf numFmtId="0" fontId="2" fillId="33" borderId="13" xfId="0" applyFont="1" applyFill="1" applyBorder="1" applyAlignment="1">
      <alignment vertical="top"/>
    </xf>
    <xf numFmtId="0" fontId="17" fillId="0" borderId="16" xfId="0" applyFont="1" applyBorder="1" applyAlignment="1">
      <alignment vertical="top" wrapText="1"/>
    </xf>
    <xf numFmtId="14" fontId="2" fillId="0" borderId="16" xfId="0" applyNumberFormat="1" applyFont="1" applyBorder="1" applyAlignment="1">
      <alignment vertical="top"/>
    </xf>
    <xf numFmtId="0" fontId="2" fillId="8" borderId="16" xfId="0" applyFont="1" applyFill="1" applyBorder="1" applyAlignment="1">
      <alignment vertical="top"/>
    </xf>
    <xf numFmtId="0" fontId="8" fillId="8" borderId="13" xfId="0" applyFont="1" applyFill="1" applyBorder="1" applyAlignment="1">
      <alignment wrapText="1"/>
    </xf>
    <xf numFmtId="4" fontId="4" fillId="8" borderId="13" xfId="0" applyNumberFormat="1" applyFont="1" applyFill="1" applyBorder="1" applyAlignment="1">
      <alignment/>
    </xf>
    <xf numFmtId="0" fontId="3" fillId="8" borderId="16" xfId="0" applyFont="1" applyFill="1" applyBorder="1" applyAlignment="1">
      <alignment/>
    </xf>
    <xf numFmtId="0" fontId="6" fillId="8" borderId="30" xfId="0" applyFont="1" applyFill="1" applyBorder="1" applyAlignment="1">
      <alignment wrapText="1"/>
    </xf>
    <xf numFmtId="0" fontId="2" fillId="8" borderId="13" xfId="0" applyFont="1" applyFill="1" applyBorder="1" applyAlignment="1">
      <alignment/>
    </xf>
    <xf numFmtId="0" fontId="18" fillId="33" borderId="18" xfId="0" applyFont="1" applyFill="1" applyBorder="1" applyAlignment="1">
      <alignment vertical="top" wrapText="1"/>
    </xf>
    <xf numFmtId="0" fontId="18" fillId="0" borderId="29" xfId="0" applyFont="1" applyBorder="1" applyAlignment="1">
      <alignment vertical="top" wrapText="1"/>
    </xf>
    <xf numFmtId="0" fontId="18" fillId="0" borderId="18" xfId="0" applyFont="1" applyBorder="1" applyAlignment="1">
      <alignment vertical="top" wrapText="1"/>
    </xf>
    <xf numFmtId="14" fontId="2" fillId="0" borderId="17" xfId="0" applyNumberFormat="1" applyFont="1" applyBorder="1" applyAlignment="1">
      <alignment vertical="top"/>
    </xf>
    <xf numFmtId="0" fontId="2" fillId="8" borderId="13" xfId="0" applyFont="1" applyFill="1" applyBorder="1" applyAlignment="1">
      <alignment vertical="top"/>
    </xf>
    <xf numFmtId="0" fontId="3" fillId="8" borderId="13" xfId="0" applyFont="1" applyFill="1" applyBorder="1" applyAlignment="1">
      <alignment/>
    </xf>
    <xf numFmtId="0" fontId="6" fillId="8" borderId="18" xfId="0" applyFont="1" applyFill="1" applyBorder="1" applyAlignment="1">
      <alignment wrapText="1"/>
    </xf>
    <xf numFmtId="0" fontId="18" fillId="0" borderId="30" xfId="0" applyFont="1" applyBorder="1" applyAlignment="1">
      <alignment wrapText="1"/>
    </xf>
    <xf numFmtId="0" fontId="18" fillId="0" borderId="29" xfId="0" applyFont="1" applyBorder="1" applyAlignment="1">
      <alignment wrapText="1"/>
    </xf>
    <xf numFmtId="4" fontId="11" fillId="33" borderId="13" xfId="55" applyNumberFormat="1" applyFont="1" applyFill="1" applyBorder="1" applyAlignment="1">
      <alignment vertical="top"/>
      <protection/>
    </xf>
    <xf numFmtId="0" fontId="0" fillId="0" borderId="18" xfId="0" applyBorder="1" applyAlignment="1">
      <alignment/>
    </xf>
    <xf numFmtId="4" fontId="0" fillId="0" borderId="13" xfId="0" applyNumberFormat="1" applyBorder="1" applyAlignment="1">
      <alignment vertical="top" wrapText="1"/>
    </xf>
    <xf numFmtId="2" fontId="0" fillId="0" borderId="13" xfId="0" applyNumberFormat="1" applyBorder="1" applyAlignment="1">
      <alignment vertical="top" wrapText="1"/>
    </xf>
    <xf numFmtId="4" fontId="73" fillId="0" borderId="13" xfId="0" applyNumberFormat="1" applyFont="1" applyBorder="1" applyAlignment="1">
      <alignment vertical="top" wrapText="1"/>
    </xf>
    <xf numFmtId="2" fontId="73" fillId="0" borderId="13" xfId="0" applyNumberFormat="1" applyFont="1" applyBorder="1" applyAlignment="1">
      <alignment vertical="top" wrapText="1"/>
    </xf>
    <xf numFmtId="0" fontId="74" fillId="0" borderId="13" xfId="0" applyFont="1" applyBorder="1" applyAlignment="1">
      <alignment horizontal="left" vertical="top" wrapText="1" indent="2"/>
    </xf>
    <xf numFmtId="0" fontId="75" fillId="8" borderId="13" xfId="0" applyFont="1" applyFill="1" applyBorder="1" applyAlignment="1">
      <alignment horizontal="left" vertical="top" wrapText="1" indent="2"/>
    </xf>
    <xf numFmtId="4" fontId="58" fillId="8" borderId="13" xfId="0" applyNumberFormat="1" applyFont="1" applyFill="1" applyBorder="1" applyAlignment="1">
      <alignment/>
    </xf>
    <xf numFmtId="0" fontId="58" fillId="8" borderId="13" xfId="0" applyFont="1" applyFill="1" applyBorder="1" applyAlignment="1">
      <alignment/>
    </xf>
    <xf numFmtId="0" fontId="76" fillId="0" borderId="13" xfId="0" applyFont="1" applyBorder="1" applyAlignment="1">
      <alignment wrapText="1"/>
    </xf>
    <xf numFmtId="4" fontId="73" fillId="0" borderId="13" xfId="0" applyNumberFormat="1" applyFont="1" applyBorder="1" applyAlignment="1">
      <alignment vertical="top"/>
    </xf>
    <xf numFmtId="0" fontId="74" fillId="41" borderId="13" xfId="0" applyFont="1" applyFill="1" applyBorder="1" applyAlignment="1">
      <alignment horizontal="left" vertical="top" wrapText="1" indent="2"/>
    </xf>
    <xf numFmtId="0" fontId="73" fillId="41" borderId="13" xfId="0" applyFont="1" applyFill="1" applyBorder="1" applyAlignment="1">
      <alignment horizontal="right" vertical="top" wrapText="1"/>
    </xf>
    <xf numFmtId="4" fontId="73" fillId="41" borderId="13" xfId="0" applyNumberFormat="1" applyFont="1" applyFill="1" applyBorder="1" applyAlignment="1">
      <alignment vertical="top"/>
    </xf>
    <xf numFmtId="0" fontId="0" fillId="41" borderId="13" xfId="0" applyFill="1" applyBorder="1" applyAlignment="1">
      <alignment/>
    </xf>
    <xf numFmtId="0" fontId="76" fillId="41" borderId="13" xfId="0" applyFont="1" applyFill="1" applyBorder="1" applyAlignment="1">
      <alignment wrapText="1"/>
    </xf>
    <xf numFmtId="0" fontId="2" fillId="33" borderId="12" xfId="52" applyNumberFormat="1" applyFont="1" applyFill="1" applyBorder="1" applyAlignment="1">
      <alignment horizontal="left" vertical="top" wrapText="1"/>
      <protection/>
    </xf>
    <xf numFmtId="14" fontId="2" fillId="33" borderId="12" xfId="52" applyNumberFormat="1" applyFont="1" applyFill="1" applyBorder="1" applyAlignment="1">
      <alignment horizontal="left" vertical="top" wrapText="1"/>
      <protection/>
    </xf>
    <xf numFmtId="1" fontId="2" fillId="33" borderId="12" xfId="52" applyNumberFormat="1" applyFont="1" applyFill="1" applyBorder="1" applyAlignment="1">
      <alignment horizontal="left" vertical="top" wrapText="1"/>
      <protection/>
    </xf>
    <xf numFmtId="1" fontId="2" fillId="0" borderId="12" xfId="52" applyNumberFormat="1" applyFont="1" applyBorder="1" applyAlignment="1">
      <alignment horizontal="left" vertical="top" wrapText="1"/>
      <protection/>
    </xf>
    <xf numFmtId="0" fontId="6" fillId="33" borderId="13" xfId="0" applyFont="1" applyFill="1" applyBorder="1" applyAlignment="1">
      <alignment vertical="top" wrapText="1"/>
    </xf>
    <xf numFmtId="0" fontId="0" fillId="0" borderId="17" xfId="0" applyBorder="1" applyAlignment="1">
      <alignment/>
    </xf>
    <xf numFmtId="0" fontId="65" fillId="38" borderId="13" xfId="0" applyFont="1" applyFill="1" applyBorder="1" applyAlignment="1">
      <alignment/>
    </xf>
    <xf numFmtId="0" fontId="71" fillId="38" borderId="10" xfId="52" applyNumberFormat="1" applyFont="1" applyFill="1" applyBorder="1" applyAlignment="1">
      <alignment horizontal="left" vertical="top" wrapText="1"/>
      <protection/>
    </xf>
    <xf numFmtId="4" fontId="71" fillId="38" borderId="10" xfId="52" applyNumberFormat="1" applyFont="1" applyFill="1" applyBorder="1" applyAlignment="1">
      <alignment horizontal="left" vertical="top" wrapText="1"/>
      <protection/>
    </xf>
    <xf numFmtId="0" fontId="71" fillId="38" borderId="21" xfId="52" applyNumberFormat="1" applyFont="1" applyFill="1" applyBorder="1" applyAlignment="1">
      <alignment horizontal="left" vertical="top" wrapText="1"/>
      <protection/>
    </xf>
    <xf numFmtId="0" fontId="71" fillId="38" borderId="12" xfId="52" applyNumberFormat="1" applyFont="1" applyFill="1" applyBorder="1" applyAlignment="1">
      <alignment horizontal="left" vertical="top" wrapText="1"/>
      <protection/>
    </xf>
    <xf numFmtId="4" fontId="71" fillId="38" borderId="12" xfId="52" applyNumberFormat="1" applyFont="1" applyFill="1" applyBorder="1" applyAlignment="1">
      <alignment horizontal="left" vertical="top" wrapText="1"/>
      <protection/>
    </xf>
    <xf numFmtId="4" fontId="71" fillId="33" borderId="12" xfId="52" applyNumberFormat="1" applyFont="1" applyFill="1" applyBorder="1" applyAlignment="1">
      <alignment horizontal="left" vertical="top" wrapText="1"/>
      <protection/>
    </xf>
    <xf numFmtId="0" fontId="2" fillId="0" borderId="31" xfId="0" applyFont="1" applyFill="1" applyBorder="1" applyAlignment="1">
      <alignment vertical="top"/>
    </xf>
    <xf numFmtId="0" fontId="5" fillId="33" borderId="18" xfId="52" applyNumberFormat="1" applyFont="1" applyFill="1" applyBorder="1" applyAlignment="1">
      <alignment vertical="top" wrapText="1"/>
      <protection/>
    </xf>
    <xf numFmtId="0" fontId="2" fillId="38" borderId="23" xfId="52" applyNumberFormat="1" applyFont="1" applyFill="1" applyBorder="1" applyAlignment="1">
      <alignment horizontal="left" vertical="top" wrapText="1"/>
      <protection/>
    </xf>
    <xf numFmtId="0" fontId="5" fillId="33" borderId="32" xfId="52" applyNumberFormat="1" applyFont="1" applyFill="1" applyBorder="1" applyAlignment="1">
      <alignment vertical="top" wrapText="1"/>
      <protection/>
    </xf>
    <xf numFmtId="1" fontId="2" fillId="0" borderId="20" xfId="52" applyNumberFormat="1" applyFont="1" applyBorder="1" applyAlignment="1">
      <alignment horizontal="left" vertical="top" wrapText="1"/>
      <protection/>
    </xf>
    <xf numFmtId="4" fontId="2" fillId="38" borderId="15" xfId="52" applyNumberFormat="1" applyFont="1" applyFill="1" applyBorder="1" applyAlignment="1">
      <alignment horizontal="left" vertical="top" wrapText="1"/>
      <protection/>
    </xf>
    <xf numFmtId="4" fontId="2" fillId="38" borderId="13" xfId="52" applyNumberFormat="1" applyFont="1" applyFill="1" applyBorder="1" applyAlignment="1">
      <alignment horizontal="left" vertical="top" wrapText="1"/>
      <protection/>
    </xf>
    <xf numFmtId="4" fontId="2" fillId="33" borderId="13" xfId="52" applyNumberFormat="1" applyFont="1" applyFill="1" applyBorder="1" applyAlignment="1">
      <alignment horizontal="left" vertical="top" wrapText="1"/>
      <protection/>
    </xf>
    <xf numFmtId="0" fontId="2" fillId="0" borderId="13" xfId="52" applyNumberFormat="1" applyFont="1" applyBorder="1" applyAlignment="1">
      <alignment horizontal="left" vertical="top" wrapText="1"/>
      <protection/>
    </xf>
    <xf numFmtId="1" fontId="2" fillId="0" borderId="13" xfId="52" applyNumberFormat="1" applyFont="1" applyBorder="1" applyAlignment="1">
      <alignment horizontal="left" vertical="top" wrapText="1"/>
      <protection/>
    </xf>
    <xf numFmtId="0" fontId="65" fillId="38" borderId="18" xfId="0" applyFont="1" applyFill="1" applyBorder="1" applyAlignment="1">
      <alignment/>
    </xf>
    <xf numFmtId="0" fontId="13" fillId="0" borderId="13" xfId="0" applyFont="1" applyBorder="1" applyAlignment="1">
      <alignment horizontal="left" vertical="top" wrapText="1" indent="2"/>
    </xf>
    <xf numFmtId="0" fontId="13" fillId="38" borderId="13" xfId="0" applyFont="1" applyFill="1" applyBorder="1" applyAlignment="1">
      <alignment horizontal="left" vertical="top" wrapText="1" indent="2"/>
    </xf>
    <xf numFmtId="2" fontId="49" fillId="38" borderId="13" xfId="0" applyNumberFormat="1" applyFont="1" applyFill="1" applyBorder="1" applyAlignment="1">
      <alignment vertical="top" wrapText="1"/>
    </xf>
    <xf numFmtId="4" fontId="49" fillId="38" borderId="13" xfId="0" applyNumberFormat="1" applyFont="1" applyFill="1" applyBorder="1" applyAlignment="1">
      <alignment vertical="top"/>
    </xf>
    <xf numFmtId="0" fontId="38" fillId="38" borderId="13" xfId="0" applyFont="1" applyFill="1" applyBorder="1" applyAlignment="1">
      <alignment/>
    </xf>
    <xf numFmtId="0" fontId="50" fillId="38" borderId="13" xfId="0" applyFont="1" applyFill="1" applyBorder="1" applyAlignment="1">
      <alignment wrapText="1"/>
    </xf>
    <xf numFmtId="0" fontId="77" fillId="0" borderId="0" xfId="0" applyFont="1" applyAlignment="1">
      <alignment horizontal="left" vertical="top" wrapText="1"/>
    </xf>
    <xf numFmtId="0" fontId="5" fillId="36" borderId="33" xfId="52" applyNumberFormat="1" applyFont="1" applyFill="1" applyBorder="1" applyAlignment="1">
      <alignment horizontal="center" vertical="top" wrapText="1"/>
      <protection/>
    </xf>
    <xf numFmtId="0" fontId="5" fillId="36" borderId="0" xfId="52" applyNumberFormat="1" applyFont="1" applyFill="1" applyBorder="1" applyAlignment="1">
      <alignment horizontal="center" vertical="top" wrapText="1"/>
      <protection/>
    </xf>
    <xf numFmtId="0" fontId="4" fillId="36" borderId="29" xfId="52" applyNumberFormat="1" applyFont="1" applyFill="1" applyBorder="1" applyAlignment="1">
      <alignment horizontal="center" vertical="top" wrapText="1"/>
      <protection/>
    </xf>
    <xf numFmtId="0" fontId="4" fillId="36" borderId="34" xfId="52" applyNumberFormat="1" applyFont="1" applyFill="1" applyBorder="1" applyAlignment="1">
      <alignment horizontal="center" vertical="top" wrapText="1"/>
      <protection/>
    </xf>
    <xf numFmtId="0" fontId="70" fillId="33" borderId="13" xfId="0" applyFont="1" applyFill="1" applyBorder="1" applyAlignment="1">
      <alignment horizontal="center" textRotation="90"/>
    </xf>
    <xf numFmtId="0" fontId="12" fillId="33" borderId="35" xfId="52" applyNumberFormat="1" applyFont="1" applyFill="1" applyBorder="1" applyAlignment="1">
      <alignment horizontal="center" vertical="top" wrapText="1"/>
      <protection/>
    </xf>
    <xf numFmtId="0" fontId="78" fillId="33" borderId="0" xfId="0" applyFont="1" applyFill="1" applyBorder="1" applyAlignment="1">
      <alignment/>
    </xf>
    <xf numFmtId="0" fontId="78" fillId="33" borderId="36" xfId="0" applyFont="1" applyFill="1" applyBorder="1" applyAlignment="1">
      <alignment/>
    </xf>
    <xf numFmtId="0" fontId="12" fillId="33" borderId="13" xfId="52" applyNumberFormat="1" applyFont="1" applyFill="1" applyBorder="1" applyAlignment="1">
      <alignment horizontal="center" vertical="top" wrapText="1"/>
      <protection/>
    </xf>
    <xf numFmtId="0" fontId="12" fillId="33" borderId="0" xfId="52" applyNumberFormat="1" applyFont="1" applyFill="1" applyBorder="1" applyAlignment="1">
      <alignment horizontal="center" vertical="top" wrapText="1"/>
      <protection/>
    </xf>
    <xf numFmtId="0" fontId="12" fillId="33" borderId="36" xfId="52" applyNumberFormat="1" applyFont="1" applyFill="1" applyBorder="1" applyAlignment="1">
      <alignment horizontal="center" vertical="top" wrapText="1"/>
      <protection/>
    </xf>
    <xf numFmtId="0" fontId="12" fillId="33" borderId="12" xfId="52" applyNumberFormat="1" applyFont="1" applyFill="1" applyBorder="1" applyAlignment="1">
      <alignment horizontal="left" vertical="top" wrapText="1"/>
      <protection/>
    </xf>
    <xf numFmtId="0" fontId="70" fillId="33" borderId="22" xfId="0" applyFont="1" applyFill="1" applyBorder="1" applyAlignment="1">
      <alignment horizontal="left" vertical="top" wrapText="1"/>
    </xf>
    <xf numFmtId="0" fontId="70" fillId="33" borderId="15" xfId="0" applyFont="1" applyFill="1" applyBorder="1" applyAlignment="1">
      <alignment horizontal="left" vertical="top" wrapText="1"/>
    </xf>
    <xf numFmtId="0" fontId="12" fillId="33" borderId="21" xfId="52" applyNumberFormat="1" applyFont="1" applyFill="1" applyBorder="1" applyAlignment="1">
      <alignment horizontal="left" vertical="top" wrapText="1"/>
      <protection/>
    </xf>
    <xf numFmtId="0" fontId="70" fillId="33" borderId="26" xfId="0" applyFont="1" applyFill="1" applyBorder="1" applyAlignment="1">
      <alignment horizontal="left" vertical="top" wrapText="1"/>
    </xf>
    <xf numFmtId="0" fontId="70" fillId="33" borderId="20" xfId="0" applyFont="1" applyFill="1" applyBorder="1" applyAlignment="1">
      <alignment horizontal="left" vertical="top" wrapText="1"/>
    </xf>
    <xf numFmtId="0" fontId="4" fillId="3" borderId="37" xfId="52" applyNumberFormat="1" applyFont="1" applyFill="1" applyBorder="1" applyAlignment="1">
      <alignment horizontal="center" vertical="top" wrapText="1"/>
      <protection/>
    </xf>
    <xf numFmtId="0" fontId="4" fillId="3" borderId="35" xfId="52" applyNumberFormat="1" applyFont="1" applyFill="1" applyBorder="1" applyAlignment="1">
      <alignment horizontal="center" vertical="top" wrapText="1"/>
      <protection/>
    </xf>
    <xf numFmtId="0" fontId="13" fillId="33" borderId="12" xfId="52" applyNumberFormat="1" applyFont="1" applyFill="1" applyBorder="1" applyAlignment="1">
      <alignment horizontal="left" vertical="top" wrapText="1"/>
      <protection/>
    </xf>
    <xf numFmtId="0" fontId="74" fillId="33" borderId="22" xfId="0" applyFont="1" applyFill="1" applyBorder="1" applyAlignment="1">
      <alignment horizontal="left" vertical="top" wrapText="1"/>
    </xf>
    <xf numFmtId="0" fontId="74" fillId="33" borderId="15" xfId="0" applyFont="1" applyFill="1" applyBorder="1" applyAlignment="1">
      <alignment horizontal="left" vertical="top" wrapText="1"/>
    </xf>
    <xf numFmtId="49" fontId="9" fillId="33" borderId="24" xfId="52" applyNumberFormat="1" applyFont="1" applyFill="1" applyBorder="1" applyAlignment="1">
      <alignment horizontal="left" vertical="top" wrapText="1"/>
      <protection/>
    </xf>
    <xf numFmtId="49" fontId="9" fillId="33" borderId="35" xfId="52" applyNumberFormat="1" applyFont="1" applyFill="1" applyBorder="1" applyAlignment="1">
      <alignment horizontal="left" vertical="top" wrapText="1"/>
      <protection/>
    </xf>
    <xf numFmtId="0" fontId="4" fillId="33" borderId="18" xfId="52" applyNumberFormat="1" applyFont="1" applyFill="1" applyBorder="1" applyAlignment="1">
      <alignment horizontal="left" vertical="top" wrapText="1"/>
      <protection/>
    </xf>
    <xf numFmtId="0" fontId="79" fillId="33" borderId="38" xfId="0" applyFont="1" applyFill="1" applyBorder="1" applyAlignment="1">
      <alignment horizontal="left" vertical="top" wrapText="1"/>
    </xf>
    <xf numFmtId="0" fontId="79" fillId="33" borderId="32" xfId="0" applyFont="1" applyFill="1" applyBorder="1" applyAlignment="1">
      <alignment horizontal="left" vertical="top" wrapText="1"/>
    </xf>
    <xf numFmtId="0" fontId="4" fillId="0" borderId="0" xfId="52" applyNumberFormat="1" applyFont="1" applyAlignment="1">
      <alignment horizontal="center" vertical="top"/>
      <protection/>
    </xf>
    <xf numFmtId="14" fontId="4" fillId="0" borderId="39" xfId="0" applyNumberFormat="1" applyFont="1" applyBorder="1" applyAlignment="1">
      <alignment horizontal="center"/>
    </xf>
    <xf numFmtId="0" fontId="0" fillId="36" borderId="40" xfId="0" applyFill="1" applyBorder="1" applyAlignment="1">
      <alignment horizontal="center"/>
    </xf>
    <xf numFmtId="0" fontId="4" fillId="0" borderId="39" xfId="0" applyFont="1" applyBorder="1" applyAlignment="1">
      <alignment horizontal="center" wrapText="1"/>
    </xf>
    <xf numFmtId="0" fontId="4" fillId="0" borderId="0" xfId="52" applyFont="1">
      <alignment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Обычный_неприозв.активы" xfId="53"/>
    <cellStyle name="Обычный_раздел 1(земельные участки)" xfId="54"/>
    <cellStyle name="Обычный_раздел 2 движимое имущество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7"/>
  <sheetViews>
    <sheetView zoomScalePageLayoutView="0" workbookViewId="0" topLeftCell="A1">
      <selection activeCell="B7" sqref="B7:B10"/>
    </sheetView>
  </sheetViews>
  <sheetFormatPr defaultColWidth="9.140625" defaultRowHeight="15"/>
  <cols>
    <col min="2" max="2" width="25.421875" style="0" customWidth="1"/>
    <col min="3" max="3" width="42.28125" style="0" customWidth="1"/>
    <col min="4" max="4" width="15.57421875" style="0" customWidth="1"/>
    <col min="5" max="5" width="25.8515625" style="0" customWidth="1"/>
    <col min="6" max="6" width="12.140625" style="0" customWidth="1"/>
    <col min="7" max="7" width="12.421875" style="65" customWidth="1"/>
    <col min="8" max="8" width="11.28125" style="0" customWidth="1"/>
    <col min="9" max="9" width="10.421875" style="0" customWidth="1"/>
    <col min="10" max="10" width="21.00390625" style="0" customWidth="1"/>
    <col min="11" max="11" width="19.00390625" style="0" customWidth="1"/>
    <col min="12" max="12" width="15.00390625" style="0" customWidth="1"/>
  </cols>
  <sheetData>
    <row r="1" spans="2:12" ht="15.75" customHeight="1">
      <c r="B1" s="1" t="s">
        <v>482</v>
      </c>
      <c r="C1" s="1"/>
      <c r="D1" s="1"/>
      <c r="E1" s="298" t="s">
        <v>485</v>
      </c>
      <c r="F1" s="298"/>
      <c r="G1" s="298"/>
      <c r="H1" s="298"/>
      <c r="I1" s="298"/>
      <c r="J1" s="298"/>
      <c r="K1" s="298"/>
      <c r="L1" s="298"/>
    </row>
    <row r="2" spans="2:12" ht="17.25" customHeight="1">
      <c r="B2" s="1" t="s">
        <v>483</v>
      </c>
      <c r="C2" s="1"/>
      <c r="D2" s="1"/>
      <c r="E2" s="298"/>
      <c r="F2" s="298"/>
      <c r="G2" s="298"/>
      <c r="H2" s="298"/>
      <c r="I2" s="298"/>
      <c r="J2" s="298"/>
      <c r="K2" s="298"/>
      <c r="L2" s="298"/>
    </row>
    <row r="3" spans="2:12" ht="18" customHeight="1">
      <c r="B3" s="1" t="s">
        <v>484</v>
      </c>
      <c r="C3" s="1"/>
      <c r="D3" s="330" t="s">
        <v>1026</v>
      </c>
      <c r="E3" s="1"/>
      <c r="F3" s="1"/>
      <c r="G3" s="63"/>
      <c r="H3" s="1"/>
      <c r="I3" s="1"/>
      <c r="J3" s="1"/>
      <c r="K3" s="1"/>
      <c r="L3" s="1"/>
    </row>
    <row r="4" spans="2:12" ht="15">
      <c r="B4" s="2" t="s">
        <v>1017</v>
      </c>
      <c r="C4" s="2"/>
      <c r="D4" s="2"/>
      <c r="E4" s="2"/>
      <c r="F4" s="2"/>
      <c r="G4" s="64"/>
      <c r="H4" s="2"/>
      <c r="I4" s="1"/>
      <c r="J4" s="1"/>
      <c r="K4" s="1"/>
      <c r="L4" s="1"/>
    </row>
    <row r="5" spans="2:12" s="86" customFormat="1" ht="15">
      <c r="B5" s="87" t="s">
        <v>4</v>
      </c>
      <c r="C5" s="87"/>
      <c r="D5" s="87"/>
      <c r="E5" s="87"/>
      <c r="F5" s="87"/>
      <c r="G5" s="88"/>
      <c r="H5" s="87"/>
      <c r="I5" s="89"/>
      <c r="J5" s="89"/>
      <c r="K5" s="89"/>
      <c r="L5" s="89"/>
    </row>
    <row r="6" spans="2:12" ht="15">
      <c r="B6" s="1"/>
      <c r="C6" s="1"/>
      <c r="D6" s="1"/>
      <c r="E6" s="1"/>
      <c r="F6" s="1"/>
      <c r="G6" s="63"/>
      <c r="H6" s="1"/>
      <c r="I6" s="1"/>
      <c r="J6" s="1"/>
      <c r="K6" s="1"/>
      <c r="L6" s="1"/>
    </row>
    <row r="7" spans="1:12" ht="24.75" customHeight="1">
      <c r="A7" s="303" t="s">
        <v>486</v>
      </c>
      <c r="B7" s="304" t="s">
        <v>275</v>
      </c>
      <c r="C7" s="307" t="s">
        <v>487</v>
      </c>
      <c r="D7" s="304" t="s">
        <v>488</v>
      </c>
      <c r="E7" s="307" t="s">
        <v>489</v>
      </c>
      <c r="F7" s="307" t="s">
        <v>276</v>
      </c>
      <c r="G7" s="307" t="s">
        <v>277</v>
      </c>
      <c r="H7" s="307" t="s">
        <v>278</v>
      </c>
      <c r="I7" s="313" t="s">
        <v>279</v>
      </c>
      <c r="J7" s="310" t="s">
        <v>158</v>
      </c>
      <c r="K7" s="318" t="s">
        <v>490</v>
      </c>
      <c r="L7" s="310" t="s">
        <v>491</v>
      </c>
    </row>
    <row r="8" spans="1:12" ht="15">
      <c r="A8" s="303"/>
      <c r="B8" s="305"/>
      <c r="C8" s="307"/>
      <c r="D8" s="308"/>
      <c r="E8" s="307"/>
      <c r="F8" s="307"/>
      <c r="G8" s="307"/>
      <c r="H8" s="307"/>
      <c r="I8" s="314"/>
      <c r="J8" s="311"/>
      <c r="K8" s="319"/>
      <c r="L8" s="311"/>
    </row>
    <row r="9" spans="1:12" ht="15">
      <c r="A9" s="303"/>
      <c r="B9" s="305"/>
      <c r="C9" s="307"/>
      <c r="D9" s="308"/>
      <c r="E9" s="307"/>
      <c r="F9" s="307"/>
      <c r="G9" s="307"/>
      <c r="H9" s="307"/>
      <c r="I9" s="314"/>
      <c r="J9" s="311"/>
      <c r="K9" s="319"/>
      <c r="L9" s="311"/>
    </row>
    <row r="10" spans="1:12" ht="72" customHeight="1">
      <c r="A10" s="303"/>
      <c r="B10" s="306"/>
      <c r="C10" s="307"/>
      <c r="D10" s="309"/>
      <c r="E10" s="307"/>
      <c r="F10" s="307"/>
      <c r="G10" s="307"/>
      <c r="H10" s="307"/>
      <c r="I10" s="315"/>
      <c r="J10" s="312"/>
      <c r="K10" s="320"/>
      <c r="L10" s="312"/>
    </row>
    <row r="11" spans="1:12" ht="15">
      <c r="A11" s="68">
        <v>1</v>
      </c>
      <c r="B11" s="69">
        <v>2</v>
      </c>
      <c r="C11" s="70">
        <v>3</v>
      </c>
      <c r="D11" s="66">
        <v>4</v>
      </c>
      <c r="E11" s="70">
        <v>5</v>
      </c>
      <c r="F11" s="70">
        <v>6</v>
      </c>
      <c r="G11" s="70">
        <v>7</v>
      </c>
      <c r="H11" s="70">
        <v>8</v>
      </c>
      <c r="I11" s="71">
        <v>9</v>
      </c>
      <c r="J11" s="71">
        <v>10</v>
      </c>
      <c r="K11" s="71">
        <v>11</v>
      </c>
      <c r="L11" s="71">
        <v>12</v>
      </c>
    </row>
    <row r="12" spans="1:12" ht="23.25" customHeight="1">
      <c r="A12" s="21"/>
      <c r="B12" s="316" t="s">
        <v>316</v>
      </c>
      <c r="C12" s="317"/>
      <c r="D12" s="317"/>
      <c r="E12" s="317"/>
      <c r="F12" s="317"/>
      <c r="G12" s="317"/>
      <c r="H12" s="317"/>
      <c r="I12" s="317"/>
      <c r="J12" s="317"/>
      <c r="K12" s="317"/>
      <c r="L12" s="317"/>
    </row>
    <row r="13" spans="1:12" ht="27.75" customHeight="1">
      <c r="A13" s="122"/>
      <c r="B13" s="301" t="s">
        <v>492</v>
      </c>
      <c r="C13" s="302"/>
      <c r="D13" s="123"/>
      <c r="E13" s="123"/>
      <c r="F13" s="123">
        <f>F14+F15+F16+F17</f>
        <v>742751.75</v>
      </c>
      <c r="G13" s="123">
        <f>G14+G15+G16+G17</f>
        <v>742751.75</v>
      </c>
      <c r="H13" s="123"/>
      <c r="I13" s="123"/>
      <c r="J13" s="123"/>
      <c r="K13" s="123"/>
      <c r="L13" s="123"/>
    </row>
    <row r="14" spans="1:12" ht="22.5" customHeight="1">
      <c r="A14" s="73">
        <v>1</v>
      </c>
      <c r="B14" s="72" t="s">
        <v>493</v>
      </c>
      <c r="C14" s="72" t="s">
        <v>494</v>
      </c>
      <c r="D14" s="74"/>
      <c r="E14" s="76" t="s">
        <v>495</v>
      </c>
      <c r="F14" s="72">
        <v>566746.61</v>
      </c>
      <c r="G14" s="72">
        <v>566746.61</v>
      </c>
      <c r="H14" s="74"/>
      <c r="I14" s="77">
        <v>26297</v>
      </c>
      <c r="J14" s="75" t="s">
        <v>496</v>
      </c>
      <c r="K14" s="75" t="s">
        <v>162</v>
      </c>
      <c r="L14" s="75" t="s">
        <v>298</v>
      </c>
    </row>
    <row r="15" spans="1:12" ht="24" customHeight="1">
      <c r="A15" s="21">
        <v>2</v>
      </c>
      <c r="B15" s="72" t="s">
        <v>497</v>
      </c>
      <c r="C15" s="72" t="s">
        <v>494</v>
      </c>
      <c r="D15" s="78"/>
      <c r="E15" s="76" t="s">
        <v>498</v>
      </c>
      <c r="F15" s="72">
        <v>47890.98</v>
      </c>
      <c r="G15" s="72">
        <v>47890.98</v>
      </c>
      <c r="H15" s="74"/>
      <c r="I15" s="77">
        <v>31411</v>
      </c>
      <c r="J15" s="75" t="s">
        <v>496</v>
      </c>
      <c r="K15" s="75" t="s">
        <v>162</v>
      </c>
      <c r="L15" s="75" t="s">
        <v>298</v>
      </c>
    </row>
    <row r="16" spans="1:12" ht="24" customHeight="1">
      <c r="A16" s="21">
        <v>3</v>
      </c>
      <c r="B16" s="72" t="s">
        <v>500</v>
      </c>
      <c r="C16" s="72" t="s">
        <v>499</v>
      </c>
      <c r="D16" s="41" t="s">
        <v>501</v>
      </c>
      <c r="E16" s="76" t="s">
        <v>502</v>
      </c>
      <c r="F16" s="72">
        <v>15014</v>
      </c>
      <c r="G16" s="72">
        <v>15014</v>
      </c>
      <c r="H16" s="74"/>
      <c r="I16" s="77">
        <v>41639</v>
      </c>
      <c r="J16" s="75"/>
      <c r="K16" s="75" t="s">
        <v>162</v>
      </c>
      <c r="L16" s="75" t="s">
        <v>298</v>
      </c>
    </row>
    <row r="17" spans="1:12" ht="22.5">
      <c r="A17" s="21">
        <v>4</v>
      </c>
      <c r="B17" s="72" t="s">
        <v>1018</v>
      </c>
      <c r="C17" s="72" t="s">
        <v>1019</v>
      </c>
      <c r="D17" s="41" t="s">
        <v>1020</v>
      </c>
      <c r="E17" s="76" t="s">
        <v>1021</v>
      </c>
      <c r="F17" s="72">
        <v>113100.16</v>
      </c>
      <c r="G17" s="72">
        <v>113100.16</v>
      </c>
      <c r="H17" s="74"/>
      <c r="I17" s="77">
        <v>45231</v>
      </c>
      <c r="J17" s="75"/>
      <c r="K17" s="75" t="s">
        <v>162</v>
      </c>
      <c r="L17" s="75" t="s">
        <v>298</v>
      </c>
    </row>
    <row r="18" spans="1:12" ht="15">
      <c r="A18" s="273"/>
      <c r="B18" s="72"/>
      <c r="C18" s="72"/>
      <c r="D18" s="78"/>
      <c r="E18" s="76"/>
      <c r="F18" s="72"/>
      <c r="G18" s="72"/>
      <c r="H18" s="74"/>
      <c r="I18" s="77"/>
      <c r="J18" s="75"/>
      <c r="K18" s="75"/>
      <c r="L18" s="75"/>
    </row>
    <row r="19" spans="1:12" ht="36" customHeight="1">
      <c r="A19" s="125"/>
      <c r="B19" s="299" t="s">
        <v>678</v>
      </c>
      <c r="C19" s="300"/>
      <c r="D19" s="126"/>
      <c r="E19" s="126"/>
      <c r="F19" s="126"/>
      <c r="G19" s="126"/>
      <c r="H19" s="126"/>
      <c r="I19" s="126"/>
      <c r="J19" s="126"/>
      <c r="K19" s="126"/>
      <c r="L19" s="126"/>
    </row>
    <row r="20" spans="1:12" ht="36" customHeight="1">
      <c r="A20" s="124"/>
      <c r="B20" s="130" t="s">
        <v>476</v>
      </c>
      <c r="C20" s="130"/>
      <c r="D20" s="131"/>
      <c r="E20" s="131"/>
      <c r="F20" s="131">
        <v>6124692.62</v>
      </c>
      <c r="G20" s="131"/>
      <c r="H20" s="131"/>
      <c r="I20" s="131"/>
      <c r="J20" s="131"/>
      <c r="K20" s="131" t="s">
        <v>162</v>
      </c>
      <c r="L20" s="131" t="s">
        <v>298</v>
      </c>
    </row>
    <row r="21" spans="1:12" ht="36" customHeight="1">
      <c r="A21" s="132"/>
      <c r="B21" s="130" t="s">
        <v>476</v>
      </c>
      <c r="C21" s="130"/>
      <c r="D21" s="131"/>
      <c r="E21" s="131"/>
      <c r="F21" s="131">
        <v>3055132.8</v>
      </c>
      <c r="G21" s="131"/>
      <c r="H21" s="131"/>
      <c r="I21" s="131"/>
      <c r="J21" s="131"/>
      <c r="K21" s="131" t="s">
        <v>162</v>
      </c>
      <c r="L21" s="131" t="s">
        <v>298</v>
      </c>
    </row>
    <row r="22" spans="1:12" ht="36" customHeight="1">
      <c r="A22" s="132"/>
      <c r="B22" s="130" t="s">
        <v>475</v>
      </c>
      <c r="C22" s="130"/>
      <c r="D22" s="131"/>
      <c r="E22" s="131"/>
      <c r="F22" s="131">
        <v>6236606.06</v>
      </c>
      <c r="G22" s="131"/>
      <c r="H22" s="131"/>
      <c r="I22" s="131"/>
      <c r="J22" s="131"/>
      <c r="K22" s="131" t="s">
        <v>162</v>
      </c>
      <c r="L22" s="131" t="s">
        <v>298</v>
      </c>
    </row>
    <row r="23" spans="1:12" ht="36" customHeight="1">
      <c r="A23" s="132"/>
      <c r="B23" s="130" t="s">
        <v>679</v>
      </c>
      <c r="C23" s="130" t="s">
        <v>680</v>
      </c>
      <c r="D23" s="131"/>
      <c r="E23" s="131"/>
      <c r="F23" s="131">
        <v>298678.44</v>
      </c>
      <c r="G23" s="131">
        <v>164124.62</v>
      </c>
      <c r="H23" s="131"/>
      <c r="I23" s="131"/>
      <c r="J23" s="131"/>
      <c r="K23" s="131" t="s">
        <v>162</v>
      </c>
      <c r="L23" s="131" t="s">
        <v>298</v>
      </c>
    </row>
    <row r="24" spans="1:12" ht="36" customHeight="1">
      <c r="A24" s="132"/>
      <c r="B24" s="130" t="s">
        <v>681</v>
      </c>
      <c r="C24" s="130" t="s">
        <v>682</v>
      </c>
      <c r="D24" s="131"/>
      <c r="E24" s="131"/>
      <c r="F24" s="131">
        <v>1</v>
      </c>
      <c r="G24" s="131"/>
      <c r="H24" s="131"/>
      <c r="I24" s="131"/>
      <c r="J24" s="131"/>
      <c r="K24" s="131" t="s">
        <v>162</v>
      </c>
      <c r="L24" s="131" t="s">
        <v>298</v>
      </c>
    </row>
    <row r="25" spans="1:12" ht="36" customHeight="1">
      <c r="A25" s="124"/>
      <c r="B25" s="130" t="s">
        <v>683</v>
      </c>
      <c r="C25" s="130" t="s">
        <v>684</v>
      </c>
      <c r="D25" s="131" t="s">
        <v>685</v>
      </c>
      <c r="E25" s="131" t="s">
        <v>686</v>
      </c>
      <c r="F25" s="131">
        <v>459752.34</v>
      </c>
      <c r="G25" s="131">
        <v>459752.34</v>
      </c>
      <c r="H25" s="131">
        <v>459752.34</v>
      </c>
      <c r="I25" s="133">
        <v>44917</v>
      </c>
      <c r="J25" s="131" t="s">
        <v>687</v>
      </c>
      <c r="K25" s="131" t="s">
        <v>162</v>
      </c>
      <c r="L25" s="131" t="s">
        <v>298</v>
      </c>
    </row>
    <row r="26" spans="1:12" ht="36" customHeight="1">
      <c r="A26" s="124"/>
      <c r="B26" s="130" t="s">
        <v>688</v>
      </c>
      <c r="C26" s="130" t="s">
        <v>689</v>
      </c>
      <c r="D26" s="131" t="s">
        <v>690</v>
      </c>
      <c r="E26" s="131" t="s">
        <v>694</v>
      </c>
      <c r="F26" s="131">
        <v>343643.81</v>
      </c>
      <c r="G26" s="131">
        <v>343643.81</v>
      </c>
      <c r="H26" s="131">
        <v>343643.81</v>
      </c>
      <c r="I26" s="133">
        <v>44917</v>
      </c>
      <c r="J26" s="131" t="s">
        <v>687</v>
      </c>
      <c r="K26" s="131" t="s">
        <v>162</v>
      </c>
      <c r="L26" s="131" t="s">
        <v>298</v>
      </c>
    </row>
    <row r="27" spans="1:12" ht="36" customHeight="1">
      <c r="A27" s="124"/>
      <c r="B27" s="130" t="s">
        <v>691</v>
      </c>
      <c r="C27" s="130" t="s">
        <v>692</v>
      </c>
      <c r="D27" s="131" t="s">
        <v>693</v>
      </c>
      <c r="E27" s="131" t="s">
        <v>695</v>
      </c>
      <c r="F27" s="131">
        <v>535032.69</v>
      </c>
      <c r="G27" s="131">
        <v>535032.69</v>
      </c>
      <c r="H27" s="131">
        <v>535032.69</v>
      </c>
      <c r="I27" s="133">
        <v>44910</v>
      </c>
      <c r="J27" s="131" t="s">
        <v>687</v>
      </c>
      <c r="K27" s="131" t="s">
        <v>162</v>
      </c>
      <c r="L27" s="131" t="s">
        <v>298</v>
      </c>
    </row>
    <row r="28" spans="1:12" ht="36" customHeight="1">
      <c r="A28" s="132"/>
      <c r="B28" s="130" t="s">
        <v>696</v>
      </c>
      <c r="C28" s="130" t="s">
        <v>697</v>
      </c>
      <c r="D28" s="131" t="s">
        <v>698</v>
      </c>
      <c r="E28" s="131" t="s">
        <v>699</v>
      </c>
      <c r="F28" s="131">
        <v>344580.11</v>
      </c>
      <c r="G28" s="131">
        <v>344580.11</v>
      </c>
      <c r="H28" s="131">
        <v>344580.11</v>
      </c>
      <c r="I28" s="133">
        <v>44911</v>
      </c>
      <c r="J28" s="131" t="s">
        <v>687</v>
      </c>
      <c r="K28" s="131" t="s">
        <v>162</v>
      </c>
      <c r="L28" s="131" t="s">
        <v>298</v>
      </c>
    </row>
    <row r="29" spans="1:12" ht="36" customHeight="1">
      <c r="A29" s="132"/>
      <c r="B29" s="130" t="s">
        <v>700</v>
      </c>
      <c r="C29" s="130" t="s">
        <v>701</v>
      </c>
      <c r="D29" s="131" t="s">
        <v>703</v>
      </c>
      <c r="E29" s="131" t="s">
        <v>704</v>
      </c>
      <c r="F29" s="131">
        <v>459752.27</v>
      </c>
      <c r="G29" s="131">
        <v>459752.27</v>
      </c>
      <c r="H29" s="131">
        <v>459752.27</v>
      </c>
      <c r="I29" s="133">
        <v>44911</v>
      </c>
      <c r="J29" s="131" t="s">
        <v>687</v>
      </c>
      <c r="K29" s="131" t="s">
        <v>162</v>
      </c>
      <c r="L29" s="131" t="s">
        <v>298</v>
      </c>
    </row>
    <row r="30" spans="1:12" ht="36" customHeight="1">
      <c r="A30" s="132"/>
      <c r="B30" s="130" t="s">
        <v>705</v>
      </c>
      <c r="C30" s="130" t="s">
        <v>706</v>
      </c>
      <c r="D30" s="131" t="s">
        <v>707</v>
      </c>
      <c r="E30" s="131" t="s">
        <v>708</v>
      </c>
      <c r="F30" s="131">
        <v>386532.35</v>
      </c>
      <c r="G30" s="131">
        <v>386532.35</v>
      </c>
      <c r="H30" s="131">
        <v>386532.35</v>
      </c>
      <c r="I30" s="133">
        <v>44911</v>
      </c>
      <c r="J30" s="131" t="s">
        <v>687</v>
      </c>
      <c r="K30" s="131" t="s">
        <v>162</v>
      </c>
      <c r="L30" s="131" t="s">
        <v>298</v>
      </c>
    </row>
    <row r="31" spans="1:12" ht="36" customHeight="1">
      <c r="A31" s="132"/>
      <c r="B31" s="130" t="s">
        <v>709</v>
      </c>
      <c r="C31" s="130" t="s">
        <v>710</v>
      </c>
      <c r="D31" s="131" t="s">
        <v>712</v>
      </c>
      <c r="E31" s="131" t="s">
        <v>713</v>
      </c>
      <c r="F31" s="131">
        <v>532788.27</v>
      </c>
      <c r="G31" s="131">
        <v>532788.27</v>
      </c>
      <c r="H31" s="131">
        <v>532788.27</v>
      </c>
      <c r="I31" s="133">
        <v>44917</v>
      </c>
      <c r="J31" s="131" t="s">
        <v>687</v>
      </c>
      <c r="K31" s="131" t="s">
        <v>162</v>
      </c>
      <c r="L31" s="131" t="s">
        <v>298</v>
      </c>
    </row>
    <row r="32" spans="1:12" ht="36" customHeight="1">
      <c r="A32" s="132"/>
      <c r="B32" s="130" t="s">
        <v>714</v>
      </c>
      <c r="C32" s="130" t="s">
        <v>715</v>
      </c>
      <c r="D32" s="131" t="s">
        <v>717</v>
      </c>
      <c r="E32" s="131" t="s">
        <v>718</v>
      </c>
      <c r="F32" s="131">
        <v>336350.96</v>
      </c>
      <c r="G32" s="131"/>
      <c r="H32" s="131">
        <v>336350.96</v>
      </c>
      <c r="I32" s="133">
        <v>44911</v>
      </c>
      <c r="J32" s="131" t="s">
        <v>687</v>
      </c>
      <c r="K32" s="131" t="s">
        <v>162</v>
      </c>
      <c r="L32" s="131" t="s">
        <v>298</v>
      </c>
    </row>
    <row r="33" spans="1:12" ht="36" customHeight="1">
      <c r="A33" s="132"/>
      <c r="B33" s="130" t="s">
        <v>719</v>
      </c>
      <c r="C33" s="130" t="s">
        <v>720</v>
      </c>
      <c r="D33" s="131" t="s">
        <v>721</v>
      </c>
      <c r="E33" s="131" t="s">
        <v>722</v>
      </c>
      <c r="F33" s="131">
        <v>387888.61</v>
      </c>
      <c r="G33" s="131">
        <v>387888.61</v>
      </c>
      <c r="H33" s="131">
        <v>387888.61</v>
      </c>
      <c r="I33" s="133">
        <v>44911</v>
      </c>
      <c r="J33" s="131" t="s">
        <v>687</v>
      </c>
      <c r="K33" s="131" t="s">
        <v>162</v>
      </c>
      <c r="L33" s="131" t="s">
        <v>298</v>
      </c>
    </row>
    <row r="34" spans="1:12" ht="36" customHeight="1">
      <c r="A34" s="132"/>
      <c r="B34" s="130" t="s">
        <v>723</v>
      </c>
      <c r="C34" s="130" t="s">
        <v>724</v>
      </c>
      <c r="D34" s="131" t="s">
        <v>725</v>
      </c>
      <c r="E34" s="131" t="s">
        <v>718</v>
      </c>
      <c r="F34" s="131">
        <v>336350.96</v>
      </c>
      <c r="G34" s="131">
        <v>336350.96</v>
      </c>
      <c r="H34" s="131">
        <v>336350.96</v>
      </c>
      <c r="I34" s="133">
        <v>44910</v>
      </c>
      <c r="J34" s="131" t="s">
        <v>687</v>
      </c>
      <c r="K34" s="131" t="s">
        <v>162</v>
      </c>
      <c r="L34" s="131" t="s">
        <v>298</v>
      </c>
    </row>
    <row r="35" spans="1:12" ht="36" customHeight="1">
      <c r="A35" s="132"/>
      <c r="B35" s="130" t="s">
        <v>726</v>
      </c>
      <c r="C35" s="130" t="s">
        <v>727</v>
      </c>
      <c r="D35" s="131" t="s">
        <v>728</v>
      </c>
      <c r="E35" s="131" t="s">
        <v>729</v>
      </c>
      <c r="F35" s="131">
        <v>340834.68</v>
      </c>
      <c r="G35" s="131">
        <v>340834.68</v>
      </c>
      <c r="H35" s="131">
        <v>340834.68</v>
      </c>
      <c r="I35" s="133">
        <v>44911</v>
      </c>
      <c r="J35" s="131" t="s">
        <v>687</v>
      </c>
      <c r="K35" s="131" t="s">
        <v>162</v>
      </c>
      <c r="L35" s="131" t="s">
        <v>298</v>
      </c>
    </row>
    <row r="36" spans="1:12" ht="36" customHeight="1">
      <c r="A36" s="132"/>
      <c r="B36" s="130" t="s">
        <v>730</v>
      </c>
      <c r="C36" s="130" t="s">
        <v>731</v>
      </c>
      <c r="D36" s="131" t="s">
        <v>733</v>
      </c>
      <c r="E36" s="131" t="s">
        <v>734</v>
      </c>
      <c r="F36" s="131">
        <v>522410.03</v>
      </c>
      <c r="G36" s="131">
        <v>522410.03</v>
      </c>
      <c r="H36" s="131">
        <v>522410.03</v>
      </c>
      <c r="I36" s="133">
        <v>44917</v>
      </c>
      <c r="J36" s="131" t="s">
        <v>687</v>
      </c>
      <c r="K36" s="131" t="s">
        <v>162</v>
      </c>
      <c r="L36" s="131" t="s">
        <v>298</v>
      </c>
    </row>
    <row r="37" spans="1:12" ht="36" customHeight="1">
      <c r="A37" s="132"/>
      <c r="B37" s="130" t="s">
        <v>735</v>
      </c>
      <c r="C37" s="130" t="s">
        <v>736</v>
      </c>
      <c r="D37" s="131" t="s">
        <v>737</v>
      </c>
      <c r="E37" s="131" t="s">
        <v>739</v>
      </c>
      <c r="F37" s="131">
        <v>667035.29</v>
      </c>
      <c r="G37" s="131">
        <v>667035.29</v>
      </c>
      <c r="H37" s="131">
        <v>667035.29</v>
      </c>
      <c r="I37" s="133">
        <v>44910</v>
      </c>
      <c r="J37" s="131" t="s">
        <v>687</v>
      </c>
      <c r="K37" s="131" t="s">
        <v>162</v>
      </c>
      <c r="L37" s="131" t="s">
        <v>298</v>
      </c>
    </row>
    <row r="38" spans="1:12" ht="36" customHeight="1">
      <c r="A38" s="132"/>
      <c r="B38" s="130" t="s">
        <v>740</v>
      </c>
      <c r="C38" s="130" t="s">
        <v>741</v>
      </c>
      <c r="D38" s="131" t="s">
        <v>742</v>
      </c>
      <c r="E38" s="131" t="s">
        <v>743</v>
      </c>
      <c r="F38" s="131">
        <v>375136.45</v>
      </c>
      <c r="G38" s="131">
        <v>375136.45</v>
      </c>
      <c r="H38" s="131">
        <v>375136.45</v>
      </c>
      <c r="I38" s="133">
        <v>44910</v>
      </c>
      <c r="J38" s="131" t="s">
        <v>687</v>
      </c>
      <c r="K38" s="131" t="s">
        <v>162</v>
      </c>
      <c r="L38" s="131" t="s">
        <v>298</v>
      </c>
    </row>
    <row r="39" spans="1:12" ht="36" customHeight="1">
      <c r="A39" s="132"/>
      <c r="B39" s="130" t="s">
        <v>744</v>
      </c>
      <c r="C39" s="130" t="s">
        <v>745</v>
      </c>
      <c r="D39" s="131" t="s">
        <v>721</v>
      </c>
      <c r="E39" s="131" t="s">
        <v>738</v>
      </c>
      <c r="F39" s="131">
        <v>249188.75</v>
      </c>
      <c r="G39" s="131">
        <v>249188.75</v>
      </c>
      <c r="H39" s="131">
        <v>249188.75</v>
      </c>
      <c r="I39" s="133">
        <v>44910</v>
      </c>
      <c r="J39" s="131" t="s">
        <v>687</v>
      </c>
      <c r="K39" s="131" t="s">
        <v>162</v>
      </c>
      <c r="L39" s="131" t="s">
        <v>298</v>
      </c>
    </row>
    <row r="40" spans="1:12" ht="36" customHeight="1">
      <c r="A40" s="132"/>
      <c r="B40" s="130" t="s">
        <v>747</v>
      </c>
      <c r="C40" s="130" t="s">
        <v>748</v>
      </c>
      <c r="D40" s="131" t="s">
        <v>749</v>
      </c>
      <c r="E40" s="131" t="s">
        <v>750</v>
      </c>
      <c r="F40" s="131">
        <v>342464.32</v>
      </c>
      <c r="G40" s="131">
        <v>342464.32</v>
      </c>
      <c r="H40" s="131">
        <v>342464.32</v>
      </c>
      <c r="I40" s="133">
        <v>44910</v>
      </c>
      <c r="J40" s="131" t="s">
        <v>687</v>
      </c>
      <c r="K40" s="131" t="s">
        <v>162</v>
      </c>
      <c r="L40" s="131" t="s">
        <v>298</v>
      </c>
    </row>
    <row r="41" spans="1:12" ht="36" customHeight="1">
      <c r="A41" s="132"/>
      <c r="B41" s="130" t="s">
        <v>751</v>
      </c>
      <c r="C41" s="130" t="s">
        <v>752</v>
      </c>
      <c r="D41" s="131" t="s">
        <v>754</v>
      </c>
      <c r="E41" s="131" t="s">
        <v>755</v>
      </c>
      <c r="F41" s="131">
        <v>844991.2</v>
      </c>
      <c r="G41" s="131">
        <v>844991.2</v>
      </c>
      <c r="H41" s="131">
        <v>844991.2</v>
      </c>
      <c r="I41" s="133">
        <v>44910</v>
      </c>
      <c r="J41" s="131" t="s">
        <v>687</v>
      </c>
      <c r="K41" s="131" t="s">
        <v>162</v>
      </c>
      <c r="L41" s="131" t="s">
        <v>298</v>
      </c>
    </row>
    <row r="42" spans="1:12" ht="36" customHeight="1">
      <c r="A42" s="132"/>
      <c r="B42" s="130" t="s">
        <v>756</v>
      </c>
      <c r="C42" s="130" t="s">
        <v>757</v>
      </c>
      <c r="D42" s="131" t="s">
        <v>753</v>
      </c>
      <c r="E42" s="131" t="s">
        <v>759</v>
      </c>
      <c r="F42" s="131">
        <v>249188.75</v>
      </c>
      <c r="G42" s="131">
        <v>249188.75</v>
      </c>
      <c r="H42" s="131">
        <v>249188.75</v>
      </c>
      <c r="I42" s="133">
        <v>44917</v>
      </c>
      <c r="J42" s="131" t="s">
        <v>687</v>
      </c>
      <c r="K42" s="131" t="s">
        <v>162</v>
      </c>
      <c r="L42" s="131" t="s">
        <v>298</v>
      </c>
    </row>
    <row r="43" spans="1:12" ht="36" customHeight="1">
      <c r="A43" s="132"/>
      <c r="B43" s="130" t="s">
        <v>760</v>
      </c>
      <c r="C43" s="130" t="s">
        <v>761</v>
      </c>
      <c r="D43" s="131" t="s">
        <v>763</v>
      </c>
      <c r="E43" s="131" t="s">
        <v>764</v>
      </c>
      <c r="F43" s="131">
        <v>367655.54</v>
      </c>
      <c r="G43" s="131">
        <v>367655.54</v>
      </c>
      <c r="H43" s="131">
        <v>367655.54</v>
      </c>
      <c r="I43" s="133">
        <v>44910</v>
      </c>
      <c r="J43" s="131" t="s">
        <v>687</v>
      </c>
      <c r="K43" s="131" t="s">
        <v>162</v>
      </c>
      <c r="L43" s="131" t="s">
        <v>298</v>
      </c>
    </row>
    <row r="44" spans="1:12" ht="36" customHeight="1">
      <c r="A44" s="132"/>
      <c r="B44" s="130" t="s">
        <v>765</v>
      </c>
      <c r="C44" s="130" t="s">
        <v>766</v>
      </c>
      <c r="D44" s="131" t="s">
        <v>716</v>
      </c>
      <c r="E44" s="131" t="s">
        <v>767</v>
      </c>
      <c r="F44" s="131">
        <v>842136.5</v>
      </c>
      <c r="G44" s="131">
        <v>842136.5</v>
      </c>
      <c r="H44" s="131">
        <v>842136.5</v>
      </c>
      <c r="I44" s="133">
        <v>44910</v>
      </c>
      <c r="J44" s="131" t="s">
        <v>687</v>
      </c>
      <c r="K44" s="131" t="s">
        <v>162</v>
      </c>
      <c r="L44" s="131" t="s">
        <v>298</v>
      </c>
    </row>
    <row r="45" spans="1:12" ht="36" customHeight="1">
      <c r="A45" s="132"/>
      <c r="B45" s="130" t="s">
        <v>768</v>
      </c>
      <c r="C45" s="130" t="s">
        <v>769</v>
      </c>
      <c r="D45" s="131" t="s">
        <v>746</v>
      </c>
      <c r="E45" s="131" t="s">
        <v>770</v>
      </c>
      <c r="F45" s="131">
        <v>366264.98</v>
      </c>
      <c r="G45" s="131">
        <v>366264.98</v>
      </c>
      <c r="H45" s="131">
        <v>366264.98</v>
      </c>
      <c r="I45" s="133">
        <v>44910</v>
      </c>
      <c r="J45" s="131" t="s">
        <v>687</v>
      </c>
      <c r="K45" s="131" t="s">
        <v>162</v>
      </c>
      <c r="L45" s="131" t="s">
        <v>298</v>
      </c>
    </row>
    <row r="46" spans="1:12" ht="36" customHeight="1">
      <c r="A46" s="132"/>
      <c r="B46" s="130" t="s">
        <v>771</v>
      </c>
      <c r="C46" s="130" t="s">
        <v>772</v>
      </c>
      <c r="D46" s="131" t="s">
        <v>773</v>
      </c>
      <c r="E46" s="131" t="s">
        <v>774</v>
      </c>
      <c r="F46" s="131">
        <v>344719.98</v>
      </c>
      <c r="G46" s="131">
        <v>344719.98</v>
      </c>
      <c r="H46" s="131">
        <v>344719.98</v>
      </c>
      <c r="I46" s="133">
        <v>44910</v>
      </c>
      <c r="J46" s="131" t="s">
        <v>687</v>
      </c>
      <c r="K46" s="131" t="s">
        <v>162</v>
      </c>
      <c r="L46" s="131" t="s">
        <v>298</v>
      </c>
    </row>
    <row r="47" spans="1:12" ht="36" customHeight="1">
      <c r="A47" s="132"/>
      <c r="B47" s="130" t="s">
        <v>775</v>
      </c>
      <c r="C47" s="130" t="s">
        <v>776</v>
      </c>
      <c r="D47" s="131" t="s">
        <v>777</v>
      </c>
      <c r="E47" s="131" t="s">
        <v>778</v>
      </c>
      <c r="F47" s="131">
        <v>257824.95</v>
      </c>
      <c r="G47" s="131">
        <v>257824.95</v>
      </c>
      <c r="H47" s="131">
        <v>257824.95</v>
      </c>
      <c r="I47" s="133">
        <v>44911</v>
      </c>
      <c r="J47" s="131" t="s">
        <v>687</v>
      </c>
      <c r="K47" s="131" t="s">
        <v>162</v>
      </c>
      <c r="L47" s="131" t="s">
        <v>298</v>
      </c>
    </row>
    <row r="48" spans="1:12" ht="36" customHeight="1">
      <c r="A48" s="132"/>
      <c r="B48" s="130" t="s">
        <v>779</v>
      </c>
      <c r="C48" s="130" t="s">
        <v>780</v>
      </c>
      <c r="D48" s="131" t="s">
        <v>711</v>
      </c>
      <c r="E48" s="131" t="s">
        <v>781</v>
      </c>
      <c r="F48" s="131">
        <v>819298.9</v>
      </c>
      <c r="G48" s="131">
        <v>819298.9</v>
      </c>
      <c r="H48" s="131">
        <v>819298.9</v>
      </c>
      <c r="I48" s="133">
        <v>44910</v>
      </c>
      <c r="J48" s="131" t="s">
        <v>687</v>
      </c>
      <c r="K48" s="131" t="s">
        <v>162</v>
      </c>
      <c r="L48" s="131" t="s">
        <v>298</v>
      </c>
    </row>
    <row r="49" spans="1:12" ht="36" customHeight="1">
      <c r="A49" s="132"/>
      <c r="B49" s="130" t="s">
        <v>782</v>
      </c>
      <c r="C49" s="130" t="s">
        <v>783</v>
      </c>
      <c r="D49" s="131" t="s">
        <v>732</v>
      </c>
      <c r="E49" s="131" t="s">
        <v>784</v>
      </c>
      <c r="F49" s="131">
        <v>672281.85</v>
      </c>
      <c r="G49" s="131">
        <v>672281.85</v>
      </c>
      <c r="H49" s="131">
        <v>672281.85</v>
      </c>
      <c r="I49" s="133">
        <v>44910</v>
      </c>
      <c r="J49" s="131" t="s">
        <v>687</v>
      </c>
      <c r="K49" s="131" t="s">
        <v>162</v>
      </c>
      <c r="L49" s="131" t="s">
        <v>298</v>
      </c>
    </row>
    <row r="50" spans="1:12" ht="36" customHeight="1">
      <c r="A50" s="132"/>
      <c r="B50" s="130" t="s">
        <v>785</v>
      </c>
      <c r="C50" s="130" t="s">
        <v>786</v>
      </c>
      <c r="D50" s="131" t="s">
        <v>787</v>
      </c>
      <c r="E50" s="131" t="s">
        <v>788</v>
      </c>
      <c r="F50" s="131">
        <v>252592.97</v>
      </c>
      <c r="G50" s="131">
        <v>252592.97</v>
      </c>
      <c r="H50" s="131">
        <v>252592.97</v>
      </c>
      <c r="I50" s="133">
        <v>44911</v>
      </c>
      <c r="J50" s="131" t="s">
        <v>687</v>
      </c>
      <c r="K50" s="131" t="s">
        <v>162</v>
      </c>
      <c r="L50" s="131" t="s">
        <v>298</v>
      </c>
    </row>
    <row r="51" spans="1:12" ht="36" customHeight="1">
      <c r="A51" s="132"/>
      <c r="B51" s="130" t="s">
        <v>789</v>
      </c>
      <c r="C51" s="130" t="s">
        <v>790</v>
      </c>
      <c r="D51" s="131" t="s">
        <v>791</v>
      </c>
      <c r="E51" s="131" t="s">
        <v>793</v>
      </c>
      <c r="F51" s="131">
        <v>390804.22</v>
      </c>
      <c r="G51" s="131">
        <v>390804.22</v>
      </c>
      <c r="H51" s="131">
        <v>390804.22</v>
      </c>
      <c r="I51" s="133">
        <v>44910</v>
      </c>
      <c r="J51" s="131" t="s">
        <v>687</v>
      </c>
      <c r="K51" s="131" t="s">
        <v>162</v>
      </c>
      <c r="L51" s="131" t="s">
        <v>298</v>
      </c>
    </row>
    <row r="52" spans="1:12" ht="36" customHeight="1">
      <c r="A52" s="132"/>
      <c r="B52" s="130" t="s">
        <v>794</v>
      </c>
      <c r="C52" s="130" t="s">
        <v>795</v>
      </c>
      <c r="D52" s="131" t="s">
        <v>796</v>
      </c>
      <c r="E52" s="131" t="s">
        <v>797</v>
      </c>
      <c r="F52" s="131">
        <v>672281.85</v>
      </c>
      <c r="G52" s="131">
        <v>672281.85</v>
      </c>
      <c r="H52" s="131">
        <v>672281.85</v>
      </c>
      <c r="I52" s="133">
        <v>44910</v>
      </c>
      <c r="J52" s="131" t="s">
        <v>687</v>
      </c>
      <c r="K52" s="131" t="s">
        <v>162</v>
      </c>
      <c r="L52" s="131" t="s">
        <v>298</v>
      </c>
    </row>
    <row r="53" spans="1:12" ht="36" customHeight="1">
      <c r="A53" s="132"/>
      <c r="B53" s="130" t="s">
        <v>798</v>
      </c>
      <c r="C53" s="130" t="s">
        <v>799</v>
      </c>
      <c r="D53" s="131" t="s">
        <v>762</v>
      </c>
      <c r="E53" s="131" t="s">
        <v>792</v>
      </c>
      <c r="F53" s="131">
        <v>245434.54</v>
      </c>
      <c r="G53" s="131">
        <v>245434.54</v>
      </c>
      <c r="H53" s="131">
        <v>245434.54</v>
      </c>
      <c r="I53" s="133">
        <v>44910</v>
      </c>
      <c r="J53" s="131" t="s">
        <v>687</v>
      </c>
      <c r="K53" s="131" t="s">
        <v>162</v>
      </c>
      <c r="L53" s="131" t="s">
        <v>298</v>
      </c>
    </row>
    <row r="54" spans="1:12" ht="36" customHeight="1">
      <c r="A54" s="132"/>
      <c r="B54" s="130" t="s">
        <v>800</v>
      </c>
      <c r="C54" s="130" t="s">
        <v>801</v>
      </c>
      <c r="D54" s="131" t="s">
        <v>758</v>
      </c>
      <c r="E54" s="131" t="s">
        <v>802</v>
      </c>
      <c r="F54" s="131">
        <v>532401.55</v>
      </c>
      <c r="G54" s="131">
        <v>532401.55</v>
      </c>
      <c r="H54" s="131">
        <v>532401.55</v>
      </c>
      <c r="I54" s="133">
        <v>44911</v>
      </c>
      <c r="J54" s="131" t="s">
        <v>687</v>
      </c>
      <c r="K54" s="131" t="s">
        <v>162</v>
      </c>
      <c r="L54" s="131" t="s">
        <v>298</v>
      </c>
    </row>
    <row r="55" spans="1:12" ht="36" customHeight="1">
      <c r="A55" s="132"/>
      <c r="B55" s="130" t="s">
        <v>803</v>
      </c>
      <c r="C55" s="130" t="s">
        <v>804</v>
      </c>
      <c r="D55" s="131" t="s">
        <v>702</v>
      </c>
      <c r="E55" s="131" t="s">
        <v>805</v>
      </c>
      <c r="F55" s="131">
        <v>880674.95</v>
      </c>
      <c r="G55" s="131">
        <v>880674.95</v>
      </c>
      <c r="H55" s="131">
        <v>880674.95</v>
      </c>
      <c r="I55" s="133">
        <v>44911</v>
      </c>
      <c r="J55" s="131" t="s">
        <v>687</v>
      </c>
      <c r="K55" s="131" t="s">
        <v>162</v>
      </c>
      <c r="L55" s="131" t="s">
        <v>298</v>
      </c>
    </row>
    <row r="56" spans="1:12" ht="36" customHeight="1">
      <c r="A56" s="132"/>
      <c r="B56" s="130" t="s">
        <v>806</v>
      </c>
      <c r="C56" s="130" t="s">
        <v>807</v>
      </c>
      <c r="D56" s="131" t="s">
        <v>808</v>
      </c>
      <c r="E56" s="131" t="s">
        <v>809</v>
      </c>
      <c r="F56" s="131">
        <v>532401.48</v>
      </c>
      <c r="G56" s="131">
        <v>532401.48</v>
      </c>
      <c r="H56" s="131">
        <v>532401.48</v>
      </c>
      <c r="I56" s="133">
        <v>44911</v>
      </c>
      <c r="J56" s="131" t="s">
        <v>687</v>
      </c>
      <c r="K56" s="131" t="s">
        <v>162</v>
      </c>
      <c r="L56" s="131" t="s">
        <v>298</v>
      </c>
    </row>
    <row r="57" spans="1:12" ht="36" customHeight="1">
      <c r="A57" s="132"/>
      <c r="B57" s="130" t="s">
        <v>810</v>
      </c>
      <c r="C57" s="130" t="s">
        <v>811</v>
      </c>
      <c r="D57" s="131" t="s">
        <v>812</v>
      </c>
      <c r="E57" s="282" t="s">
        <v>813</v>
      </c>
      <c r="F57" s="131">
        <v>798060.08</v>
      </c>
      <c r="G57" s="131">
        <v>798060.08</v>
      </c>
      <c r="H57" s="131">
        <v>798060.08</v>
      </c>
      <c r="I57" s="133">
        <v>44911</v>
      </c>
      <c r="J57" s="284" t="s">
        <v>687</v>
      </c>
      <c r="K57" s="131" t="s">
        <v>162</v>
      </c>
      <c r="L57" s="131" t="s">
        <v>298</v>
      </c>
    </row>
    <row r="58" spans="1:12" ht="22.5">
      <c r="A58" s="141"/>
      <c r="B58" s="142" t="s">
        <v>503</v>
      </c>
      <c r="C58" s="143" t="s">
        <v>134</v>
      </c>
      <c r="D58" s="143">
        <v>5181</v>
      </c>
      <c r="E58" s="283">
        <v>300.5</v>
      </c>
      <c r="F58" s="287">
        <v>896826</v>
      </c>
      <c r="G58" s="288">
        <v>896826</v>
      </c>
      <c r="H58" s="289"/>
      <c r="I58" s="290">
        <v>2014</v>
      </c>
      <c r="J58" s="285"/>
      <c r="K58" s="129" t="s">
        <v>162</v>
      </c>
      <c r="L58" s="128" t="s">
        <v>298</v>
      </c>
    </row>
    <row r="59" spans="1:12" ht="22.5">
      <c r="A59" s="134"/>
      <c r="B59" s="145" t="s">
        <v>504</v>
      </c>
      <c r="C59" s="136" t="s">
        <v>10</v>
      </c>
      <c r="D59" s="136" t="s">
        <v>131</v>
      </c>
      <c r="E59" s="136">
        <v>17.7</v>
      </c>
      <c r="F59" s="144">
        <v>16595</v>
      </c>
      <c r="G59" s="286">
        <v>16595</v>
      </c>
      <c r="H59" s="127"/>
      <c r="I59" s="128">
        <v>2014</v>
      </c>
      <c r="J59" s="6"/>
      <c r="K59" s="6" t="s">
        <v>162</v>
      </c>
      <c r="L59" s="6" t="s">
        <v>298</v>
      </c>
    </row>
    <row r="60" spans="1:12" ht="22.5">
      <c r="A60" s="134"/>
      <c r="B60" s="145" t="s">
        <v>505</v>
      </c>
      <c r="C60" s="136" t="s">
        <v>9</v>
      </c>
      <c r="D60" s="136"/>
      <c r="E60" s="136"/>
      <c r="F60" s="137">
        <v>61250.36</v>
      </c>
      <c r="G60" s="138">
        <v>61250.36</v>
      </c>
      <c r="H60" s="7"/>
      <c r="I60" s="6">
        <v>2014</v>
      </c>
      <c r="J60" s="6"/>
      <c r="K60" s="6" t="s">
        <v>162</v>
      </c>
      <c r="L60" s="6" t="s">
        <v>298</v>
      </c>
    </row>
    <row r="61" spans="1:12" ht="22.5">
      <c r="A61" s="134"/>
      <c r="B61" s="145" t="s">
        <v>506</v>
      </c>
      <c r="C61" s="136" t="s">
        <v>11</v>
      </c>
      <c r="D61" s="136" t="s">
        <v>133</v>
      </c>
      <c r="E61" s="136">
        <v>9.2</v>
      </c>
      <c r="F61" s="137">
        <v>442</v>
      </c>
      <c r="G61" s="138">
        <v>442</v>
      </c>
      <c r="H61" s="7"/>
      <c r="I61" s="6">
        <v>2014</v>
      </c>
      <c r="J61" s="6"/>
      <c r="K61" s="6" t="s">
        <v>162</v>
      </c>
      <c r="L61" s="6" t="s">
        <v>298</v>
      </c>
    </row>
    <row r="62" spans="1:12" ht="22.5">
      <c r="A62" s="134"/>
      <c r="B62" s="145" t="s">
        <v>507</v>
      </c>
      <c r="C62" s="136" t="s">
        <v>12</v>
      </c>
      <c r="D62" s="136" t="s">
        <v>132</v>
      </c>
      <c r="E62" s="136">
        <v>7.5</v>
      </c>
      <c r="F62" s="137">
        <v>391</v>
      </c>
      <c r="G62" s="138">
        <v>391</v>
      </c>
      <c r="H62" s="7"/>
      <c r="I62" s="6">
        <v>2014</v>
      </c>
      <c r="J62" s="6"/>
      <c r="K62" s="6" t="s">
        <v>162</v>
      </c>
      <c r="L62" s="6" t="s">
        <v>298</v>
      </c>
    </row>
    <row r="63" spans="1:12" ht="22.5">
      <c r="A63" s="134"/>
      <c r="B63" s="145" t="s">
        <v>508</v>
      </c>
      <c r="C63" s="136" t="s">
        <v>274</v>
      </c>
      <c r="D63" s="136"/>
      <c r="E63" s="136">
        <v>207.3</v>
      </c>
      <c r="F63" s="137">
        <v>37264</v>
      </c>
      <c r="G63" s="138">
        <v>37264</v>
      </c>
      <c r="H63" s="7"/>
      <c r="I63" s="6">
        <v>2013</v>
      </c>
      <c r="J63" s="6"/>
      <c r="K63" s="6" t="s">
        <v>162</v>
      </c>
      <c r="L63" s="6" t="s">
        <v>298</v>
      </c>
    </row>
    <row r="64" spans="1:12" ht="22.5">
      <c r="A64" s="134"/>
      <c r="B64" s="145" t="s">
        <v>509</v>
      </c>
      <c r="C64" s="136" t="s">
        <v>164</v>
      </c>
      <c r="D64" s="136" t="s">
        <v>165</v>
      </c>
      <c r="E64" s="136">
        <v>40.7</v>
      </c>
      <c r="F64" s="137">
        <v>327171.92</v>
      </c>
      <c r="G64" s="138"/>
      <c r="H64" s="7"/>
      <c r="I64" s="6"/>
      <c r="J64" s="6"/>
      <c r="K64" s="6" t="s">
        <v>162</v>
      </c>
      <c r="L64" s="6" t="s">
        <v>298</v>
      </c>
    </row>
    <row r="65" spans="1:12" ht="22.5">
      <c r="A65" s="134"/>
      <c r="B65" s="145" t="s">
        <v>510</v>
      </c>
      <c r="C65" s="136" t="s">
        <v>13</v>
      </c>
      <c r="D65" s="136"/>
      <c r="E65" s="136"/>
      <c r="F65" s="137">
        <v>104366</v>
      </c>
      <c r="G65" s="138"/>
      <c r="H65" s="7"/>
      <c r="I65" s="6"/>
      <c r="J65" s="6"/>
      <c r="K65" s="6" t="s">
        <v>162</v>
      </c>
      <c r="L65" s="6" t="s">
        <v>298</v>
      </c>
    </row>
    <row r="66" spans="1:12" ht="22.5">
      <c r="A66" s="134"/>
      <c r="B66" s="145" t="s">
        <v>511</v>
      </c>
      <c r="C66" s="136" t="s">
        <v>166</v>
      </c>
      <c r="D66" s="136" t="s">
        <v>167</v>
      </c>
      <c r="E66" s="136">
        <v>50.9</v>
      </c>
      <c r="F66" s="137">
        <v>108286</v>
      </c>
      <c r="G66" s="138"/>
      <c r="H66" s="7"/>
      <c r="I66" s="9">
        <v>42542</v>
      </c>
      <c r="J66" s="6"/>
      <c r="K66" s="6" t="s">
        <v>162</v>
      </c>
      <c r="L66" s="6" t="s">
        <v>298</v>
      </c>
    </row>
    <row r="67" spans="1:12" ht="33.75">
      <c r="A67" s="134"/>
      <c r="B67" s="145" t="s">
        <v>512</v>
      </c>
      <c r="C67" s="136" t="s">
        <v>14</v>
      </c>
      <c r="D67" s="136"/>
      <c r="E67" s="136"/>
      <c r="F67" s="137">
        <v>104281</v>
      </c>
      <c r="G67" s="138"/>
      <c r="H67" s="7"/>
      <c r="I67" s="6"/>
      <c r="J67" s="6"/>
      <c r="K67" s="6" t="s">
        <v>162</v>
      </c>
      <c r="L67" s="6" t="s">
        <v>298</v>
      </c>
    </row>
    <row r="68" spans="1:12" ht="22.5">
      <c r="A68" s="134"/>
      <c r="B68" s="145" t="s">
        <v>513</v>
      </c>
      <c r="C68" s="136" t="s">
        <v>169</v>
      </c>
      <c r="D68" s="136" t="s">
        <v>168</v>
      </c>
      <c r="E68" s="136">
        <v>56.3</v>
      </c>
      <c r="F68" s="137">
        <v>99038</v>
      </c>
      <c r="G68" s="138"/>
      <c r="H68" s="7"/>
      <c r="I68" s="9">
        <v>42068</v>
      </c>
      <c r="J68" s="6" t="s">
        <v>161</v>
      </c>
      <c r="K68" s="6" t="s">
        <v>162</v>
      </c>
      <c r="L68" s="6" t="s">
        <v>298</v>
      </c>
    </row>
    <row r="69" spans="1:12" ht="22.5">
      <c r="A69" s="134"/>
      <c r="B69" s="145" t="s">
        <v>514</v>
      </c>
      <c r="C69" s="136" t="s">
        <v>170</v>
      </c>
      <c r="D69" s="136" t="s">
        <v>171</v>
      </c>
      <c r="E69" s="136">
        <v>50.1</v>
      </c>
      <c r="F69" s="137">
        <v>148005</v>
      </c>
      <c r="G69" s="138"/>
      <c r="H69" s="7"/>
      <c r="I69" s="9">
        <v>42771</v>
      </c>
      <c r="J69" s="6" t="s">
        <v>161</v>
      </c>
      <c r="K69" s="6" t="s">
        <v>162</v>
      </c>
      <c r="L69" s="6" t="s">
        <v>298</v>
      </c>
    </row>
    <row r="70" spans="1:12" ht="22.5">
      <c r="A70" s="134"/>
      <c r="B70" s="145" t="s">
        <v>515</v>
      </c>
      <c r="C70" s="136" t="s">
        <v>15</v>
      </c>
      <c r="D70" s="136" t="s">
        <v>172</v>
      </c>
      <c r="E70" s="136">
        <v>92.5</v>
      </c>
      <c r="F70" s="137">
        <v>142263</v>
      </c>
      <c r="G70" s="138"/>
      <c r="H70" s="7"/>
      <c r="I70" s="6"/>
      <c r="J70" s="6" t="s">
        <v>161</v>
      </c>
      <c r="K70" s="6" t="s">
        <v>162</v>
      </c>
      <c r="L70" s="6" t="s">
        <v>298</v>
      </c>
    </row>
    <row r="71" spans="1:12" ht="22.5">
      <c r="A71" s="134"/>
      <c r="B71" s="145" t="s">
        <v>516</v>
      </c>
      <c r="C71" s="146" t="s">
        <v>517</v>
      </c>
      <c r="D71" s="136"/>
      <c r="E71" s="136"/>
      <c r="F71" s="137">
        <v>242190</v>
      </c>
      <c r="G71" s="138"/>
      <c r="H71" s="7"/>
      <c r="I71" s="6"/>
      <c r="J71" s="6"/>
      <c r="K71" s="6"/>
      <c r="L71" s="6"/>
    </row>
    <row r="72" spans="1:12" ht="22.5">
      <c r="A72" s="134"/>
      <c r="B72" s="145" t="s">
        <v>518</v>
      </c>
      <c r="C72" s="136" t="s">
        <v>16</v>
      </c>
      <c r="D72" s="136"/>
      <c r="E72" s="136"/>
      <c r="F72" s="137">
        <v>142263</v>
      </c>
      <c r="G72" s="138"/>
      <c r="H72" s="7"/>
      <c r="I72" s="6"/>
      <c r="J72" s="6"/>
      <c r="K72" s="6" t="s">
        <v>162</v>
      </c>
      <c r="L72" s="6" t="s">
        <v>298</v>
      </c>
    </row>
    <row r="73" spans="1:12" ht="22.5">
      <c r="A73" s="134"/>
      <c r="B73" s="145" t="s">
        <v>519</v>
      </c>
      <c r="C73" s="136" t="s">
        <v>17</v>
      </c>
      <c r="D73" s="136" t="s">
        <v>173</v>
      </c>
      <c r="E73" s="136">
        <v>44.9</v>
      </c>
      <c r="F73" s="137">
        <v>56493.24</v>
      </c>
      <c r="G73" s="138"/>
      <c r="H73" s="7"/>
      <c r="I73" s="6"/>
      <c r="J73" s="6" t="s">
        <v>161</v>
      </c>
      <c r="K73" s="6" t="s">
        <v>162</v>
      </c>
      <c r="L73" s="6" t="s">
        <v>298</v>
      </c>
    </row>
    <row r="74" spans="1:12" ht="22.5">
      <c r="A74" s="134"/>
      <c r="B74" s="145" t="s">
        <v>520</v>
      </c>
      <c r="C74" s="136" t="s">
        <v>18</v>
      </c>
      <c r="D74" s="136"/>
      <c r="E74" s="136"/>
      <c r="F74" s="137">
        <v>113390</v>
      </c>
      <c r="G74" s="138"/>
      <c r="H74" s="7"/>
      <c r="I74" s="6"/>
      <c r="J74" s="6"/>
      <c r="K74" s="6" t="s">
        <v>162</v>
      </c>
      <c r="L74" s="6" t="s">
        <v>298</v>
      </c>
    </row>
    <row r="75" spans="1:12" ht="22.5">
      <c r="A75" s="134"/>
      <c r="B75" s="145" t="s">
        <v>521</v>
      </c>
      <c r="C75" s="136" t="s">
        <v>19</v>
      </c>
      <c r="D75" s="136" t="s">
        <v>174</v>
      </c>
      <c r="E75" s="146" t="s">
        <v>522</v>
      </c>
      <c r="F75" s="137">
        <v>200088</v>
      </c>
      <c r="G75" s="138"/>
      <c r="H75" s="7"/>
      <c r="I75" s="6"/>
      <c r="J75" s="6" t="s">
        <v>161</v>
      </c>
      <c r="K75" s="6" t="s">
        <v>162</v>
      </c>
      <c r="L75" s="6" t="s">
        <v>298</v>
      </c>
    </row>
    <row r="76" spans="1:12" ht="22.5">
      <c r="A76" s="134"/>
      <c r="B76" s="145" t="s">
        <v>523</v>
      </c>
      <c r="C76" s="146" t="s">
        <v>524</v>
      </c>
      <c r="D76" s="136"/>
      <c r="E76" s="146"/>
      <c r="F76" s="137">
        <v>169533</v>
      </c>
      <c r="G76" s="138"/>
      <c r="H76" s="7"/>
      <c r="I76" s="6"/>
      <c r="J76" s="6"/>
      <c r="K76" s="6"/>
      <c r="L76" s="6"/>
    </row>
    <row r="77" spans="1:12" ht="22.5">
      <c r="A77" s="134"/>
      <c r="B77" s="145" t="s">
        <v>525</v>
      </c>
      <c r="C77" s="136" t="s">
        <v>175</v>
      </c>
      <c r="D77" s="136" t="s">
        <v>176</v>
      </c>
      <c r="E77" s="136">
        <v>70.8</v>
      </c>
      <c r="F77" s="137">
        <v>242190</v>
      </c>
      <c r="G77" s="138"/>
      <c r="H77" s="7"/>
      <c r="I77" s="9">
        <v>42296</v>
      </c>
      <c r="J77" s="6" t="s">
        <v>161</v>
      </c>
      <c r="K77" s="6" t="s">
        <v>162</v>
      </c>
      <c r="L77" s="6" t="s">
        <v>298</v>
      </c>
    </row>
    <row r="78" spans="1:12" ht="22.5">
      <c r="A78" s="134"/>
      <c r="B78" s="145" t="s">
        <v>526</v>
      </c>
      <c r="C78" s="136" t="s">
        <v>177</v>
      </c>
      <c r="D78" s="136" t="s">
        <v>178</v>
      </c>
      <c r="E78" s="136">
        <v>54.7</v>
      </c>
      <c r="F78" s="137">
        <v>107684</v>
      </c>
      <c r="G78" s="138"/>
      <c r="H78" s="7"/>
      <c r="I78" s="9">
        <v>42040</v>
      </c>
      <c r="J78" s="6" t="s">
        <v>161</v>
      </c>
      <c r="K78" s="6" t="s">
        <v>162</v>
      </c>
      <c r="L78" s="6" t="s">
        <v>298</v>
      </c>
    </row>
    <row r="79" spans="1:12" ht="22.5">
      <c r="A79" s="134"/>
      <c r="B79" s="145" t="s">
        <v>527</v>
      </c>
      <c r="C79" s="136" t="s">
        <v>20</v>
      </c>
      <c r="D79" s="136" t="s">
        <v>180</v>
      </c>
      <c r="E79" s="136">
        <v>112.2</v>
      </c>
      <c r="F79" s="137">
        <v>159280</v>
      </c>
      <c r="G79" s="138"/>
      <c r="H79" s="7"/>
      <c r="I79" s="9">
        <v>42347</v>
      </c>
      <c r="J79" s="6" t="s">
        <v>161</v>
      </c>
      <c r="K79" s="6" t="s">
        <v>162</v>
      </c>
      <c r="L79" s="6" t="s">
        <v>298</v>
      </c>
    </row>
    <row r="80" spans="1:12" ht="22.5">
      <c r="A80" s="134"/>
      <c r="B80" s="145" t="s">
        <v>530</v>
      </c>
      <c r="C80" s="136" t="s">
        <v>181</v>
      </c>
      <c r="D80" s="136">
        <v>321140119</v>
      </c>
      <c r="E80" s="136">
        <v>70.3</v>
      </c>
      <c r="F80" s="137">
        <v>233220</v>
      </c>
      <c r="G80" s="138"/>
      <c r="H80" s="7"/>
      <c r="I80" s="9">
        <v>42094</v>
      </c>
      <c r="J80" s="6" t="s">
        <v>161</v>
      </c>
      <c r="K80" s="6" t="s">
        <v>162</v>
      </c>
      <c r="L80" s="6" t="s">
        <v>298</v>
      </c>
    </row>
    <row r="81" spans="1:12" ht="22.5">
      <c r="A81" s="134"/>
      <c r="B81" s="145" t="s">
        <v>529</v>
      </c>
      <c r="C81" s="136" t="s">
        <v>182</v>
      </c>
      <c r="D81" s="136" t="s">
        <v>183</v>
      </c>
      <c r="E81" s="136">
        <v>48</v>
      </c>
      <c r="F81" s="137">
        <v>98670</v>
      </c>
      <c r="G81" s="138"/>
      <c r="H81" s="7"/>
      <c r="I81" s="9">
        <v>42156</v>
      </c>
      <c r="J81" s="6" t="s">
        <v>161</v>
      </c>
      <c r="K81" s="6" t="s">
        <v>162</v>
      </c>
      <c r="L81" s="6" t="s">
        <v>298</v>
      </c>
    </row>
    <row r="82" spans="1:12" ht="22.5">
      <c r="A82" s="134"/>
      <c r="B82" s="145" t="s">
        <v>528</v>
      </c>
      <c r="C82" s="136" t="s">
        <v>184</v>
      </c>
      <c r="D82" s="136" t="s">
        <v>185</v>
      </c>
      <c r="E82" s="136">
        <v>61.3</v>
      </c>
      <c r="F82" s="137">
        <v>77635</v>
      </c>
      <c r="G82" s="138"/>
      <c r="H82" s="7"/>
      <c r="I82" s="23" t="s">
        <v>531</v>
      </c>
      <c r="J82" s="6" t="s">
        <v>161</v>
      </c>
      <c r="K82" s="6" t="s">
        <v>162</v>
      </c>
      <c r="L82" s="6" t="s">
        <v>298</v>
      </c>
    </row>
    <row r="83" spans="1:12" ht="22.5">
      <c r="A83" s="134"/>
      <c r="B83" s="145" t="s">
        <v>532</v>
      </c>
      <c r="C83" s="136" t="s">
        <v>22</v>
      </c>
      <c r="D83" s="136"/>
      <c r="E83" s="136"/>
      <c r="F83" s="137">
        <v>100777</v>
      </c>
      <c r="G83" s="138"/>
      <c r="H83" s="7"/>
      <c r="I83" s="6"/>
      <c r="J83" s="6"/>
      <c r="K83" s="6" t="s">
        <v>162</v>
      </c>
      <c r="L83" s="6" t="s">
        <v>298</v>
      </c>
    </row>
    <row r="84" spans="1:12" ht="22.5">
      <c r="A84" s="134"/>
      <c r="B84" s="145" t="s">
        <v>533</v>
      </c>
      <c r="C84" s="136" t="s">
        <v>21</v>
      </c>
      <c r="D84" s="136" t="s">
        <v>136</v>
      </c>
      <c r="E84" s="136">
        <v>52.1</v>
      </c>
      <c r="F84" s="137">
        <v>55954</v>
      </c>
      <c r="G84" s="138"/>
      <c r="H84" s="7"/>
      <c r="I84" s="6">
        <v>2011</v>
      </c>
      <c r="J84" s="6" t="s">
        <v>161</v>
      </c>
      <c r="K84" s="6" t="s">
        <v>162</v>
      </c>
      <c r="L84" s="6" t="s">
        <v>298</v>
      </c>
    </row>
    <row r="85" spans="1:12" ht="22.5">
      <c r="A85" s="134"/>
      <c r="B85" s="145" t="s">
        <v>534</v>
      </c>
      <c r="C85" s="136" t="s">
        <v>186</v>
      </c>
      <c r="D85" s="136" t="s">
        <v>187</v>
      </c>
      <c r="E85" s="136">
        <v>51.8</v>
      </c>
      <c r="F85" s="137">
        <v>159289</v>
      </c>
      <c r="G85" s="138"/>
      <c r="H85" s="7"/>
      <c r="I85" s="6"/>
      <c r="J85" s="6" t="s">
        <v>161</v>
      </c>
      <c r="K85" s="6" t="s">
        <v>162</v>
      </c>
      <c r="L85" s="6" t="s">
        <v>298</v>
      </c>
    </row>
    <row r="86" spans="1:12" ht="22.5">
      <c r="A86" s="134"/>
      <c r="B86" s="145" t="s">
        <v>535</v>
      </c>
      <c r="C86" s="136" t="s">
        <v>188</v>
      </c>
      <c r="D86" s="136" t="s">
        <v>189</v>
      </c>
      <c r="E86" s="146" t="s">
        <v>541</v>
      </c>
      <c r="F86" s="137">
        <v>81169</v>
      </c>
      <c r="G86" s="138"/>
      <c r="H86" s="7"/>
      <c r="I86" s="6"/>
      <c r="J86" s="6" t="s">
        <v>161</v>
      </c>
      <c r="K86" s="6" t="s">
        <v>162</v>
      </c>
      <c r="L86" s="6" t="s">
        <v>298</v>
      </c>
    </row>
    <row r="87" spans="1:12" ht="22.5">
      <c r="A87" s="134"/>
      <c r="B87" s="145" t="s">
        <v>536</v>
      </c>
      <c r="C87" s="146" t="s">
        <v>537</v>
      </c>
      <c r="D87" s="136" t="s">
        <v>190</v>
      </c>
      <c r="E87" s="136">
        <v>136.3</v>
      </c>
      <c r="F87" s="137">
        <v>242190</v>
      </c>
      <c r="G87" s="138"/>
      <c r="H87" s="7"/>
      <c r="I87" s="6"/>
      <c r="J87" s="6" t="s">
        <v>161</v>
      </c>
      <c r="K87" s="6" t="s">
        <v>162</v>
      </c>
      <c r="L87" s="6" t="s">
        <v>298</v>
      </c>
    </row>
    <row r="88" spans="1:12" ht="22.5">
      <c r="A88" s="134"/>
      <c r="B88" s="145" t="s">
        <v>538</v>
      </c>
      <c r="C88" s="136" t="s">
        <v>23</v>
      </c>
      <c r="D88" s="136" t="s">
        <v>138</v>
      </c>
      <c r="E88" s="136">
        <v>48.1</v>
      </c>
      <c r="F88" s="137">
        <v>235785</v>
      </c>
      <c r="G88" s="138"/>
      <c r="H88" s="7"/>
      <c r="I88" s="6">
        <v>2015</v>
      </c>
      <c r="J88" s="6" t="s">
        <v>161</v>
      </c>
      <c r="K88" s="6" t="s">
        <v>162</v>
      </c>
      <c r="L88" s="6" t="s">
        <v>298</v>
      </c>
    </row>
    <row r="89" spans="1:12" ht="22.5">
      <c r="A89" s="134"/>
      <c r="B89" s="145" t="s">
        <v>539</v>
      </c>
      <c r="C89" s="136" t="s">
        <v>24</v>
      </c>
      <c r="D89" s="136"/>
      <c r="E89" s="136"/>
      <c r="F89" s="137">
        <v>111434</v>
      </c>
      <c r="G89" s="138"/>
      <c r="H89" s="7"/>
      <c r="I89" s="6"/>
      <c r="J89" s="6"/>
      <c r="K89" s="6" t="s">
        <v>162</v>
      </c>
      <c r="L89" s="6" t="s">
        <v>298</v>
      </c>
    </row>
    <row r="90" spans="1:12" ht="22.5">
      <c r="A90" s="134"/>
      <c r="B90" s="145" t="s">
        <v>540</v>
      </c>
      <c r="C90" s="136" t="s">
        <v>25</v>
      </c>
      <c r="D90" s="136" t="s">
        <v>191</v>
      </c>
      <c r="E90" s="136">
        <v>111.6</v>
      </c>
      <c r="F90" s="137">
        <v>104527</v>
      </c>
      <c r="G90" s="138"/>
      <c r="H90" s="7"/>
      <c r="I90" s="6" t="s">
        <v>192</v>
      </c>
      <c r="J90" s="6" t="s">
        <v>161</v>
      </c>
      <c r="K90" s="6" t="s">
        <v>162</v>
      </c>
      <c r="L90" s="6" t="s">
        <v>298</v>
      </c>
    </row>
    <row r="91" spans="1:12" ht="22.5">
      <c r="A91" s="134"/>
      <c r="B91" s="145" t="s">
        <v>542</v>
      </c>
      <c r="C91" s="136" t="s">
        <v>26</v>
      </c>
      <c r="D91" s="136" t="s">
        <v>193</v>
      </c>
      <c r="E91" s="136">
        <v>112.9</v>
      </c>
      <c r="F91" s="137">
        <v>105146</v>
      </c>
      <c r="G91" s="138"/>
      <c r="H91" s="7"/>
      <c r="I91" s="6"/>
      <c r="J91" s="6" t="s">
        <v>161</v>
      </c>
      <c r="K91" s="6" t="s">
        <v>162</v>
      </c>
      <c r="L91" s="6" t="s">
        <v>298</v>
      </c>
    </row>
    <row r="92" spans="1:12" ht="33.75">
      <c r="A92" s="134"/>
      <c r="B92" s="145" t="s">
        <v>543</v>
      </c>
      <c r="C92" s="136" t="s">
        <v>27</v>
      </c>
      <c r="D92" s="136" t="s">
        <v>194</v>
      </c>
      <c r="E92" s="136">
        <v>55.1</v>
      </c>
      <c r="F92" s="137">
        <v>57350.66</v>
      </c>
      <c r="G92" s="138"/>
      <c r="H92" s="7"/>
      <c r="I92" s="6"/>
      <c r="J92" s="6" t="s">
        <v>161</v>
      </c>
      <c r="K92" s="6" t="s">
        <v>162</v>
      </c>
      <c r="L92" s="6" t="s">
        <v>298</v>
      </c>
    </row>
    <row r="93" spans="1:12" ht="22.5">
      <c r="A93" s="134"/>
      <c r="B93" s="145" t="s">
        <v>544</v>
      </c>
      <c r="C93" s="136" t="s">
        <v>195</v>
      </c>
      <c r="D93" s="136" t="s">
        <v>196</v>
      </c>
      <c r="E93" s="136">
        <v>54.8</v>
      </c>
      <c r="F93" s="137">
        <v>101073</v>
      </c>
      <c r="G93" s="138"/>
      <c r="H93" s="7"/>
      <c r="I93" s="6" t="s">
        <v>197</v>
      </c>
      <c r="J93" s="6" t="s">
        <v>161</v>
      </c>
      <c r="K93" s="6" t="s">
        <v>162</v>
      </c>
      <c r="L93" s="6" t="s">
        <v>298</v>
      </c>
    </row>
    <row r="94" spans="1:12" ht="22.5">
      <c r="A94" s="134"/>
      <c r="B94" s="145" t="s">
        <v>545</v>
      </c>
      <c r="C94" s="136" t="s">
        <v>198</v>
      </c>
      <c r="D94" s="136" t="s">
        <v>199</v>
      </c>
      <c r="E94" s="136">
        <v>56</v>
      </c>
      <c r="F94" s="137">
        <v>107801</v>
      </c>
      <c r="G94" s="138"/>
      <c r="H94" s="7"/>
      <c r="I94" s="6"/>
      <c r="J94" s="6" t="s">
        <v>161</v>
      </c>
      <c r="K94" s="6" t="s">
        <v>162</v>
      </c>
      <c r="L94" s="6" t="s">
        <v>298</v>
      </c>
    </row>
    <row r="95" spans="1:12" ht="22.5">
      <c r="A95" s="134"/>
      <c r="B95" s="145" t="s">
        <v>546</v>
      </c>
      <c r="C95" s="136" t="s">
        <v>202</v>
      </c>
      <c r="D95" s="136" t="s">
        <v>200</v>
      </c>
      <c r="E95" s="136">
        <v>53</v>
      </c>
      <c r="F95" s="137">
        <v>141726</v>
      </c>
      <c r="G95" s="138"/>
      <c r="H95" s="7"/>
      <c r="I95" s="6" t="s">
        <v>201</v>
      </c>
      <c r="J95" s="6" t="s">
        <v>161</v>
      </c>
      <c r="K95" s="6" t="s">
        <v>162</v>
      </c>
      <c r="L95" s="6" t="s">
        <v>298</v>
      </c>
    </row>
    <row r="96" spans="1:12" ht="33.75">
      <c r="A96" s="134"/>
      <c r="B96" s="145" t="s">
        <v>547</v>
      </c>
      <c r="C96" s="136" t="s">
        <v>29</v>
      </c>
      <c r="D96" s="136"/>
      <c r="E96" s="136"/>
      <c r="F96" s="137">
        <v>49280</v>
      </c>
      <c r="G96" s="138"/>
      <c r="H96" s="7"/>
      <c r="I96" s="6"/>
      <c r="J96" s="6"/>
      <c r="K96" s="6" t="s">
        <v>162</v>
      </c>
      <c r="L96" s="6" t="s">
        <v>298</v>
      </c>
    </row>
    <row r="97" spans="1:12" ht="33.75">
      <c r="A97" s="134"/>
      <c r="B97" s="145" t="s">
        <v>548</v>
      </c>
      <c r="C97" s="136" t="s">
        <v>28</v>
      </c>
      <c r="D97" s="136" t="s">
        <v>203</v>
      </c>
      <c r="E97" s="136">
        <v>57.4</v>
      </c>
      <c r="F97" s="137">
        <v>40180</v>
      </c>
      <c r="G97" s="138"/>
      <c r="H97" s="7"/>
      <c r="I97" s="6" t="s">
        <v>204</v>
      </c>
      <c r="J97" s="6" t="s">
        <v>161</v>
      </c>
      <c r="K97" s="6" t="s">
        <v>205</v>
      </c>
      <c r="L97" s="6" t="s">
        <v>298</v>
      </c>
    </row>
    <row r="98" spans="1:12" ht="33.75">
      <c r="A98" s="134"/>
      <c r="B98" s="145" t="s">
        <v>549</v>
      </c>
      <c r="C98" s="136" t="s">
        <v>30</v>
      </c>
      <c r="D98" s="136"/>
      <c r="E98" s="136"/>
      <c r="F98" s="137">
        <v>57400</v>
      </c>
      <c r="G98" s="138"/>
      <c r="H98" s="7"/>
      <c r="I98" s="6"/>
      <c r="J98" s="6"/>
      <c r="K98" s="6" t="s">
        <v>162</v>
      </c>
      <c r="L98" s="6" t="s">
        <v>298</v>
      </c>
    </row>
    <row r="99" spans="1:12" ht="33.75">
      <c r="A99" s="134"/>
      <c r="B99" s="145" t="s">
        <v>550</v>
      </c>
      <c r="C99" s="136" t="s">
        <v>31</v>
      </c>
      <c r="D99" s="136" t="s">
        <v>206</v>
      </c>
      <c r="E99" s="136">
        <v>66.9</v>
      </c>
      <c r="F99" s="137">
        <v>46620</v>
      </c>
      <c r="G99" s="138"/>
      <c r="H99" s="7"/>
      <c r="I99" s="6" t="s">
        <v>207</v>
      </c>
      <c r="J99" s="6" t="s">
        <v>161</v>
      </c>
      <c r="K99" s="6" t="s">
        <v>162</v>
      </c>
      <c r="L99" s="6" t="s">
        <v>298</v>
      </c>
    </row>
    <row r="100" spans="1:12" ht="33.75">
      <c r="A100" s="134"/>
      <c r="B100" s="145" t="s">
        <v>551</v>
      </c>
      <c r="C100" s="136" t="s">
        <v>32</v>
      </c>
      <c r="D100" s="136"/>
      <c r="E100" s="136"/>
      <c r="F100" s="137">
        <v>45500</v>
      </c>
      <c r="G100" s="138"/>
      <c r="H100" s="7"/>
      <c r="I100" s="6"/>
      <c r="J100" s="6"/>
      <c r="K100" s="6" t="s">
        <v>162</v>
      </c>
      <c r="L100" s="6" t="s">
        <v>298</v>
      </c>
    </row>
    <row r="101" spans="1:12" ht="33.75">
      <c r="A101" s="134"/>
      <c r="B101" s="145" t="s">
        <v>552</v>
      </c>
      <c r="C101" s="136" t="s">
        <v>33</v>
      </c>
      <c r="D101" s="136" t="s">
        <v>208</v>
      </c>
      <c r="E101" s="136">
        <v>80.8</v>
      </c>
      <c r="F101" s="137">
        <v>56560</v>
      </c>
      <c r="G101" s="138"/>
      <c r="H101" s="7"/>
      <c r="I101" s="6"/>
      <c r="J101" s="6" t="s">
        <v>161</v>
      </c>
      <c r="K101" s="6" t="s">
        <v>162</v>
      </c>
      <c r="L101" s="6" t="s">
        <v>298</v>
      </c>
    </row>
    <row r="102" spans="1:12" ht="33.75">
      <c r="A102" s="134"/>
      <c r="B102" s="145" t="s">
        <v>553</v>
      </c>
      <c r="C102" s="136" t="s">
        <v>34</v>
      </c>
      <c r="D102" s="136"/>
      <c r="E102" s="136"/>
      <c r="F102" s="137">
        <v>40180</v>
      </c>
      <c r="G102" s="138"/>
      <c r="H102" s="7"/>
      <c r="I102" s="6"/>
      <c r="J102" s="6"/>
      <c r="K102" s="6" t="s">
        <v>162</v>
      </c>
      <c r="L102" s="6" t="s">
        <v>298</v>
      </c>
    </row>
    <row r="103" spans="1:12" ht="33.75">
      <c r="A103" s="134"/>
      <c r="B103" s="145" t="s">
        <v>554</v>
      </c>
      <c r="C103" s="136" t="s">
        <v>35</v>
      </c>
      <c r="D103" s="136" t="s">
        <v>209</v>
      </c>
      <c r="E103" s="136">
        <v>94.2</v>
      </c>
      <c r="F103" s="137">
        <v>38640</v>
      </c>
      <c r="G103" s="138"/>
      <c r="H103" s="7"/>
      <c r="I103" s="6"/>
      <c r="J103" s="6" t="s">
        <v>161</v>
      </c>
      <c r="K103" s="6" t="s">
        <v>162</v>
      </c>
      <c r="L103" s="6" t="s">
        <v>298</v>
      </c>
    </row>
    <row r="104" spans="1:12" ht="22.5">
      <c r="A104" s="134"/>
      <c r="B104" s="145" t="s">
        <v>555</v>
      </c>
      <c r="C104" s="136" t="s">
        <v>210</v>
      </c>
      <c r="D104" s="136" t="s">
        <v>211</v>
      </c>
      <c r="E104" s="136">
        <v>52.5</v>
      </c>
      <c r="F104" s="137">
        <v>36750</v>
      </c>
      <c r="G104" s="138"/>
      <c r="H104" s="7"/>
      <c r="I104" s="6"/>
      <c r="J104" s="6" t="s">
        <v>161</v>
      </c>
      <c r="K104" s="6" t="s">
        <v>162</v>
      </c>
      <c r="L104" s="6" t="s">
        <v>298</v>
      </c>
    </row>
    <row r="105" spans="1:12" ht="22.5">
      <c r="A105" s="134"/>
      <c r="B105" s="145" t="s">
        <v>556</v>
      </c>
      <c r="C105" s="136" t="s">
        <v>36</v>
      </c>
      <c r="D105" s="136" t="s">
        <v>212</v>
      </c>
      <c r="E105" s="136">
        <v>105</v>
      </c>
      <c r="F105" s="137">
        <v>36540</v>
      </c>
      <c r="G105" s="138"/>
      <c r="H105" s="7"/>
      <c r="I105" s="6"/>
      <c r="J105" s="6" t="s">
        <v>161</v>
      </c>
      <c r="K105" s="6" t="s">
        <v>162</v>
      </c>
      <c r="L105" s="6" t="s">
        <v>298</v>
      </c>
    </row>
    <row r="106" spans="1:12" ht="33.75">
      <c r="A106" s="134"/>
      <c r="B106" s="145" t="s">
        <v>557</v>
      </c>
      <c r="C106" s="136" t="s">
        <v>37</v>
      </c>
      <c r="D106" s="136" t="s">
        <v>128</v>
      </c>
      <c r="E106" s="136" t="s">
        <v>129</v>
      </c>
      <c r="F106" s="137">
        <v>1468626.9</v>
      </c>
      <c r="G106" s="138"/>
      <c r="H106" s="7"/>
      <c r="I106" s="6">
        <v>2009</v>
      </c>
      <c r="J106" s="6" t="s">
        <v>161</v>
      </c>
      <c r="K106" s="6" t="s">
        <v>162</v>
      </c>
      <c r="L106" s="6" t="s">
        <v>298</v>
      </c>
    </row>
    <row r="107" spans="1:12" ht="33.75">
      <c r="A107" s="134"/>
      <c r="B107" s="145" t="s">
        <v>558</v>
      </c>
      <c r="C107" s="136" t="s">
        <v>38</v>
      </c>
      <c r="D107" s="136" t="s">
        <v>140</v>
      </c>
      <c r="E107" s="136">
        <v>1618.4</v>
      </c>
      <c r="F107" s="137">
        <v>1595468.4</v>
      </c>
      <c r="G107" s="138"/>
      <c r="H107" s="7"/>
      <c r="I107" s="6"/>
      <c r="J107" s="6" t="s">
        <v>160</v>
      </c>
      <c r="K107" s="6" t="s">
        <v>162</v>
      </c>
      <c r="L107" s="6" t="s">
        <v>298</v>
      </c>
    </row>
    <row r="108" spans="1:12" ht="33.75">
      <c r="A108" s="134"/>
      <c r="B108" s="145" t="s">
        <v>559</v>
      </c>
      <c r="C108" s="136" t="s">
        <v>44</v>
      </c>
      <c r="D108" s="136" t="s">
        <v>141</v>
      </c>
      <c r="E108" s="136">
        <v>1279.8</v>
      </c>
      <c r="F108" s="137">
        <v>792553.53</v>
      </c>
      <c r="G108" s="138"/>
      <c r="H108" s="7"/>
      <c r="I108" s="6"/>
      <c r="J108" s="6" t="s">
        <v>160</v>
      </c>
      <c r="K108" s="6" t="s">
        <v>162</v>
      </c>
      <c r="L108" s="6" t="s">
        <v>298</v>
      </c>
    </row>
    <row r="109" spans="1:12" ht="33.75">
      <c r="A109" s="134"/>
      <c r="B109" s="145" t="s">
        <v>560</v>
      </c>
      <c r="C109" s="136" t="s">
        <v>45</v>
      </c>
      <c r="D109" s="136">
        <v>3466</v>
      </c>
      <c r="E109" s="136">
        <v>350.7</v>
      </c>
      <c r="F109" s="137">
        <v>288293.5</v>
      </c>
      <c r="G109" s="138"/>
      <c r="H109" s="10"/>
      <c r="I109" s="4"/>
      <c r="J109" s="4" t="s">
        <v>161</v>
      </c>
      <c r="K109" s="6" t="s">
        <v>162</v>
      </c>
      <c r="L109" s="6" t="s">
        <v>298</v>
      </c>
    </row>
    <row r="110" spans="1:12" ht="33.75">
      <c r="A110" s="134"/>
      <c r="B110" s="145" t="s">
        <v>561</v>
      </c>
      <c r="C110" s="136" t="s">
        <v>46</v>
      </c>
      <c r="D110" s="136">
        <v>3467</v>
      </c>
      <c r="E110" s="136">
        <v>348.4</v>
      </c>
      <c r="F110" s="137">
        <v>140020.48</v>
      </c>
      <c r="G110" s="138"/>
      <c r="H110" s="7"/>
      <c r="I110" s="6">
        <v>2006</v>
      </c>
      <c r="J110" s="6" t="s">
        <v>160</v>
      </c>
      <c r="K110" s="6" t="s">
        <v>162</v>
      </c>
      <c r="L110" s="6" t="s">
        <v>298</v>
      </c>
    </row>
    <row r="111" spans="1:12" ht="33.75">
      <c r="A111" s="134"/>
      <c r="B111" s="145" t="s">
        <v>562</v>
      </c>
      <c r="C111" s="136" t="s">
        <v>47</v>
      </c>
      <c r="D111" s="136">
        <v>1598</v>
      </c>
      <c r="E111" s="136">
        <v>347.3</v>
      </c>
      <c r="F111" s="137">
        <v>1467007.04</v>
      </c>
      <c r="G111" s="138"/>
      <c r="H111" s="7"/>
      <c r="I111" s="6">
        <v>2008</v>
      </c>
      <c r="J111" s="6" t="s">
        <v>160</v>
      </c>
      <c r="K111" s="6" t="s">
        <v>162</v>
      </c>
      <c r="L111" s="6" t="s">
        <v>298</v>
      </c>
    </row>
    <row r="112" spans="1:12" ht="33.75">
      <c r="A112" s="134"/>
      <c r="B112" s="145" t="s">
        <v>563</v>
      </c>
      <c r="C112" s="136" t="s">
        <v>48</v>
      </c>
      <c r="D112" s="136">
        <v>1599</v>
      </c>
      <c r="E112" s="136">
        <v>1275.9</v>
      </c>
      <c r="F112" s="137">
        <v>330803.24</v>
      </c>
      <c r="G112" s="138"/>
      <c r="H112" s="7"/>
      <c r="I112" s="6">
        <v>2006</v>
      </c>
      <c r="J112" s="6" t="s">
        <v>160</v>
      </c>
      <c r="K112" s="6" t="s">
        <v>162</v>
      </c>
      <c r="L112" s="6" t="s">
        <v>298</v>
      </c>
    </row>
    <row r="113" spans="1:12" ht="33.75">
      <c r="A113" s="134"/>
      <c r="B113" s="145" t="s">
        <v>564</v>
      </c>
      <c r="C113" s="136" t="s">
        <v>43</v>
      </c>
      <c r="D113" s="136">
        <v>1600</v>
      </c>
      <c r="E113" s="136">
        <v>1350.2</v>
      </c>
      <c r="F113" s="137">
        <v>810857.9</v>
      </c>
      <c r="G113" s="138"/>
      <c r="H113" s="7"/>
      <c r="I113" s="6">
        <v>2006</v>
      </c>
      <c r="J113" s="6" t="s">
        <v>160</v>
      </c>
      <c r="K113" s="6" t="s">
        <v>162</v>
      </c>
      <c r="L113" s="6" t="s">
        <v>298</v>
      </c>
    </row>
    <row r="114" spans="1:12" ht="33.75">
      <c r="A114" s="134"/>
      <c r="B114" s="145" t="s">
        <v>565</v>
      </c>
      <c r="C114" s="136" t="s">
        <v>41</v>
      </c>
      <c r="D114" s="136" t="s">
        <v>213</v>
      </c>
      <c r="E114" s="136">
        <v>1300.1</v>
      </c>
      <c r="F114" s="137">
        <v>1111443.15</v>
      </c>
      <c r="G114" s="138"/>
      <c r="H114" s="7"/>
      <c r="I114" s="6">
        <v>2006</v>
      </c>
      <c r="J114" s="4" t="s">
        <v>161</v>
      </c>
      <c r="K114" s="6" t="s">
        <v>162</v>
      </c>
      <c r="L114" s="6" t="s">
        <v>298</v>
      </c>
    </row>
    <row r="115" spans="1:12" ht="33.75">
      <c r="A115" s="134"/>
      <c r="B115" s="145" t="s">
        <v>566</v>
      </c>
      <c r="C115" s="136" t="s">
        <v>42</v>
      </c>
      <c r="D115" s="136" t="s">
        <v>139</v>
      </c>
      <c r="E115" s="136">
        <v>449.1</v>
      </c>
      <c r="F115" s="137">
        <v>924634.65</v>
      </c>
      <c r="G115" s="138"/>
      <c r="H115" s="7"/>
      <c r="I115" s="6">
        <v>2009</v>
      </c>
      <c r="J115" s="6" t="s">
        <v>161</v>
      </c>
      <c r="K115" s="6" t="s">
        <v>162</v>
      </c>
      <c r="L115" s="6" t="s">
        <v>298</v>
      </c>
    </row>
    <row r="116" spans="1:12" ht="22.5">
      <c r="A116" s="134"/>
      <c r="B116" s="145" t="s">
        <v>567</v>
      </c>
      <c r="C116" s="136" t="s">
        <v>40</v>
      </c>
      <c r="D116" s="136"/>
      <c r="E116" s="136"/>
      <c r="F116" s="137">
        <v>3098381</v>
      </c>
      <c r="G116" s="138"/>
      <c r="H116" s="7"/>
      <c r="I116" s="6"/>
      <c r="J116" s="6"/>
      <c r="K116" s="6" t="s">
        <v>162</v>
      </c>
      <c r="L116" s="6" t="s">
        <v>298</v>
      </c>
    </row>
    <row r="117" spans="1:12" ht="22.5">
      <c r="A117" s="134"/>
      <c r="B117" s="145" t="s">
        <v>568</v>
      </c>
      <c r="C117" s="136" t="s">
        <v>39</v>
      </c>
      <c r="D117" s="136"/>
      <c r="E117" s="136"/>
      <c r="F117" s="137">
        <v>2925512</v>
      </c>
      <c r="G117" s="138"/>
      <c r="H117" s="7"/>
      <c r="I117" s="6"/>
      <c r="J117" s="6"/>
      <c r="K117" s="6" t="s">
        <v>162</v>
      </c>
      <c r="L117" s="6" t="s">
        <v>298</v>
      </c>
    </row>
    <row r="118" spans="1:12" ht="22.5">
      <c r="A118" s="134"/>
      <c r="B118" s="145" t="s">
        <v>569</v>
      </c>
      <c r="C118" s="136" t="s">
        <v>49</v>
      </c>
      <c r="D118" s="136"/>
      <c r="E118" s="136"/>
      <c r="F118" s="137">
        <v>3377286</v>
      </c>
      <c r="G118" s="138"/>
      <c r="H118" s="7"/>
      <c r="I118" s="6"/>
      <c r="J118" s="6"/>
      <c r="K118" s="6" t="s">
        <v>162</v>
      </c>
      <c r="L118" s="6" t="s">
        <v>298</v>
      </c>
    </row>
    <row r="119" spans="1:12" ht="22.5">
      <c r="A119" s="134"/>
      <c r="B119" s="145" t="s">
        <v>570</v>
      </c>
      <c r="C119" s="136" t="s">
        <v>50</v>
      </c>
      <c r="D119" s="136" t="s">
        <v>214</v>
      </c>
      <c r="E119" s="136">
        <v>255.6</v>
      </c>
      <c r="F119" s="137">
        <v>129867.5</v>
      </c>
      <c r="G119" s="138"/>
      <c r="H119" s="7"/>
      <c r="I119" s="6"/>
      <c r="J119" s="4" t="s">
        <v>161</v>
      </c>
      <c r="K119" s="6" t="s">
        <v>162</v>
      </c>
      <c r="L119" s="6" t="s">
        <v>298</v>
      </c>
    </row>
    <row r="120" spans="1:12" ht="33.75">
      <c r="A120" s="134"/>
      <c r="B120" s="145" t="s">
        <v>571</v>
      </c>
      <c r="C120" s="136" t="s">
        <v>51</v>
      </c>
      <c r="D120" s="136">
        <v>1572</v>
      </c>
      <c r="E120" s="136">
        <v>327.1</v>
      </c>
      <c r="F120" s="137">
        <v>307472.18</v>
      </c>
      <c r="G120" s="138"/>
      <c r="H120" s="7"/>
      <c r="I120" s="6"/>
      <c r="J120" s="6" t="s">
        <v>160</v>
      </c>
      <c r="K120" s="6" t="s">
        <v>162</v>
      </c>
      <c r="L120" s="6" t="s">
        <v>298</v>
      </c>
    </row>
    <row r="121" spans="1:12" ht="33.75">
      <c r="A121" s="134"/>
      <c r="B121" s="145" t="s">
        <v>572</v>
      </c>
      <c r="C121" s="136" t="s">
        <v>52</v>
      </c>
      <c r="D121" s="136">
        <v>1573</v>
      </c>
      <c r="E121" s="136">
        <v>327.1</v>
      </c>
      <c r="F121" s="137">
        <v>311584.88</v>
      </c>
      <c r="G121" s="138"/>
      <c r="H121" s="7"/>
      <c r="I121" s="6"/>
      <c r="J121" s="6" t="s">
        <v>160</v>
      </c>
      <c r="K121" s="6" t="s">
        <v>162</v>
      </c>
      <c r="L121" s="6" t="s">
        <v>298</v>
      </c>
    </row>
    <row r="122" spans="1:12" ht="33.75">
      <c r="A122" s="134"/>
      <c r="B122" s="145" t="s">
        <v>573</v>
      </c>
      <c r="C122" s="136" t="s">
        <v>216</v>
      </c>
      <c r="D122" s="136" t="s">
        <v>217</v>
      </c>
      <c r="E122" s="136">
        <v>102</v>
      </c>
      <c r="F122" s="137">
        <v>46000</v>
      </c>
      <c r="G122" s="138"/>
      <c r="H122" s="7"/>
      <c r="I122" s="6"/>
      <c r="J122" s="4" t="s">
        <v>161</v>
      </c>
      <c r="K122" s="6" t="s">
        <v>162</v>
      </c>
      <c r="L122" s="6" t="s">
        <v>298</v>
      </c>
    </row>
    <row r="123" spans="1:12" ht="33.75">
      <c r="A123" s="134"/>
      <c r="B123" s="145" t="s">
        <v>574</v>
      </c>
      <c r="C123" s="136" t="s">
        <v>53</v>
      </c>
      <c r="D123" s="136" t="s">
        <v>218</v>
      </c>
      <c r="E123" s="136">
        <v>73.6</v>
      </c>
      <c r="F123" s="137">
        <v>157576</v>
      </c>
      <c r="G123" s="138"/>
      <c r="H123" s="7"/>
      <c r="I123" s="6"/>
      <c r="J123" s="4" t="s">
        <v>161</v>
      </c>
      <c r="K123" s="6" t="s">
        <v>162</v>
      </c>
      <c r="L123" s="6" t="s">
        <v>298</v>
      </c>
    </row>
    <row r="124" spans="1:12" ht="22.5">
      <c r="A124" s="134"/>
      <c r="B124" s="145" t="s">
        <v>575</v>
      </c>
      <c r="C124" s="136" t="s">
        <v>54</v>
      </c>
      <c r="D124" s="136" t="s">
        <v>219</v>
      </c>
      <c r="E124" s="136">
        <v>144.2</v>
      </c>
      <c r="F124" s="137">
        <v>52120.84</v>
      </c>
      <c r="G124" s="138"/>
      <c r="H124" s="7"/>
      <c r="I124" s="6"/>
      <c r="J124" s="4" t="s">
        <v>161</v>
      </c>
      <c r="K124" s="6" t="s">
        <v>162</v>
      </c>
      <c r="L124" s="6" t="s">
        <v>298</v>
      </c>
    </row>
    <row r="125" spans="1:12" ht="22.5">
      <c r="A125" s="134"/>
      <c r="B125" s="145" t="s">
        <v>576</v>
      </c>
      <c r="C125" s="136" t="s">
        <v>55</v>
      </c>
      <c r="D125" s="136" t="s">
        <v>220</v>
      </c>
      <c r="E125" s="136">
        <v>65.5</v>
      </c>
      <c r="F125" s="137">
        <v>69087</v>
      </c>
      <c r="G125" s="138"/>
      <c r="H125" s="7"/>
      <c r="I125" s="6" t="s">
        <v>221</v>
      </c>
      <c r="J125" s="4" t="s">
        <v>161</v>
      </c>
      <c r="K125" s="6" t="s">
        <v>162</v>
      </c>
      <c r="L125" s="6" t="s">
        <v>298</v>
      </c>
    </row>
    <row r="126" spans="1:12" ht="22.5">
      <c r="A126" s="134"/>
      <c r="B126" s="145" t="s">
        <v>577</v>
      </c>
      <c r="C126" s="136" t="s">
        <v>56</v>
      </c>
      <c r="D126" s="136"/>
      <c r="E126" s="136"/>
      <c r="F126" s="137">
        <v>81179</v>
      </c>
      <c r="G126" s="138"/>
      <c r="H126" s="7"/>
      <c r="I126" s="6"/>
      <c r="J126" s="4" t="s">
        <v>161</v>
      </c>
      <c r="K126" s="6" t="s">
        <v>162</v>
      </c>
      <c r="L126" s="6" t="s">
        <v>298</v>
      </c>
    </row>
    <row r="127" spans="1:12" ht="33.75">
      <c r="A127" s="134"/>
      <c r="B127" s="145" t="s">
        <v>578</v>
      </c>
      <c r="C127" s="136" t="s">
        <v>294</v>
      </c>
      <c r="D127" s="136" t="s">
        <v>222</v>
      </c>
      <c r="E127" s="136">
        <v>28.2</v>
      </c>
      <c r="F127" s="137">
        <v>219153</v>
      </c>
      <c r="G127" s="138"/>
      <c r="H127" s="7"/>
      <c r="I127" s="6"/>
      <c r="J127" s="4" t="s">
        <v>161</v>
      </c>
      <c r="K127" s="6" t="s">
        <v>162</v>
      </c>
      <c r="L127" s="6" t="s">
        <v>298</v>
      </c>
    </row>
    <row r="128" spans="1:12" ht="33.75">
      <c r="A128" s="134"/>
      <c r="B128" s="145" t="s">
        <v>579</v>
      </c>
      <c r="C128" s="136" t="s">
        <v>57</v>
      </c>
      <c r="D128" s="136" t="s">
        <v>223</v>
      </c>
      <c r="E128" s="136">
        <v>49.3</v>
      </c>
      <c r="F128" s="137">
        <v>36131</v>
      </c>
      <c r="G128" s="138"/>
      <c r="H128" s="7"/>
      <c r="I128" s="6"/>
      <c r="J128" s="4" t="s">
        <v>161</v>
      </c>
      <c r="K128" s="6" t="s">
        <v>162</v>
      </c>
      <c r="L128" s="6" t="s">
        <v>298</v>
      </c>
    </row>
    <row r="129" spans="1:12" ht="22.5">
      <c r="A129" s="134"/>
      <c r="B129" s="145" t="s">
        <v>580</v>
      </c>
      <c r="C129" s="136" t="s">
        <v>58</v>
      </c>
      <c r="D129" s="136" t="s">
        <v>224</v>
      </c>
      <c r="E129" s="136">
        <v>160.6</v>
      </c>
      <c r="F129" s="137">
        <v>37423</v>
      </c>
      <c r="G129" s="138"/>
      <c r="H129" s="7"/>
      <c r="I129" s="6"/>
      <c r="J129" s="4" t="s">
        <v>161</v>
      </c>
      <c r="K129" s="6" t="s">
        <v>162</v>
      </c>
      <c r="L129" s="6" t="s">
        <v>298</v>
      </c>
    </row>
    <row r="130" spans="1:12" ht="22.5">
      <c r="A130" s="134"/>
      <c r="B130" s="145" t="s">
        <v>581</v>
      </c>
      <c r="C130" s="136" t="s">
        <v>59</v>
      </c>
      <c r="D130" s="136" t="s">
        <v>225</v>
      </c>
      <c r="E130" s="136">
        <v>154.8</v>
      </c>
      <c r="F130" s="137">
        <v>51563.88</v>
      </c>
      <c r="G130" s="138"/>
      <c r="H130" s="7"/>
      <c r="I130" s="6"/>
      <c r="J130" s="4" t="s">
        <v>161</v>
      </c>
      <c r="K130" s="6" t="s">
        <v>162</v>
      </c>
      <c r="L130" s="6" t="s">
        <v>298</v>
      </c>
    </row>
    <row r="131" spans="1:12" ht="22.5">
      <c r="A131" s="134"/>
      <c r="B131" s="145" t="s">
        <v>582</v>
      </c>
      <c r="C131" s="136" t="s">
        <v>60</v>
      </c>
      <c r="D131" s="136">
        <v>1581</v>
      </c>
      <c r="E131" s="136">
        <v>329</v>
      </c>
      <c r="F131" s="137">
        <v>197095.48</v>
      </c>
      <c r="G131" s="138"/>
      <c r="H131" s="7"/>
      <c r="I131" s="6">
        <v>2009</v>
      </c>
      <c r="J131" s="4" t="s">
        <v>161</v>
      </c>
      <c r="K131" s="6" t="s">
        <v>162</v>
      </c>
      <c r="L131" s="6" t="s">
        <v>298</v>
      </c>
    </row>
    <row r="132" spans="1:12" ht="22.5">
      <c r="A132" s="134"/>
      <c r="B132" s="145" t="s">
        <v>583</v>
      </c>
      <c r="C132" s="136" t="s">
        <v>61</v>
      </c>
      <c r="D132" s="136" t="s">
        <v>226</v>
      </c>
      <c r="E132" s="136">
        <v>31.5</v>
      </c>
      <c r="F132" s="137">
        <v>37584</v>
      </c>
      <c r="G132" s="138"/>
      <c r="H132" s="7"/>
      <c r="I132" s="6" t="s">
        <v>227</v>
      </c>
      <c r="J132" s="4" t="s">
        <v>161</v>
      </c>
      <c r="K132" s="6" t="s">
        <v>162</v>
      </c>
      <c r="L132" s="6" t="s">
        <v>298</v>
      </c>
    </row>
    <row r="133" spans="1:12" ht="22.5">
      <c r="A133" s="134"/>
      <c r="B133" s="145" t="s">
        <v>584</v>
      </c>
      <c r="C133" s="136" t="s">
        <v>62</v>
      </c>
      <c r="D133" s="136" t="s">
        <v>228</v>
      </c>
      <c r="E133" s="136">
        <v>90.6</v>
      </c>
      <c r="F133" s="137">
        <v>14487</v>
      </c>
      <c r="G133" s="138"/>
      <c r="H133" s="7"/>
      <c r="I133" s="6"/>
      <c r="J133" s="4" t="s">
        <v>161</v>
      </c>
      <c r="K133" s="6" t="s">
        <v>162</v>
      </c>
      <c r="L133" s="6" t="s">
        <v>298</v>
      </c>
    </row>
    <row r="134" spans="1:12" ht="22.5">
      <c r="A134" s="134"/>
      <c r="B134" s="145" t="s">
        <v>585</v>
      </c>
      <c r="C134" s="136" t="s">
        <v>63</v>
      </c>
      <c r="D134" s="136" t="s">
        <v>229</v>
      </c>
      <c r="E134" s="136">
        <v>367.8</v>
      </c>
      <c r="F134" s="137">
        <v>107250</v>
      </c>
      <c r="G134" s="138"/>
      <c r="H134" s="7"/>
      <c r="I134" s="6" t="s">
        <v>230</v>
      </c>
      <c r="J134" s="4" t="s">
        <v>161</v>
      </c>
      <c r="K134" s="6" t="s">
        <v>162</v>
      </c>
      <c r="L134" s="6" t="s">
        <v>298</v>
      </c>
    </row>
    <row r="135" spans="1:12" ht="22.5">
      <c r="A135" s="134"/>
      <c r="B135" s="145" t="s">
        <v>586</v>
      </c>
      <c r="C135" s="136" t="s">
        <v>64</v>
      </c>
      <c r="D135" s="136" t="s">
        <v>231</v>
      </c>
      <c r="E135" s="136" t="s">
        <v>232</v>
      </c>
      <c r="F135" s="137">
        <v>14541</v>
      </c>
      <c r="G135" s="138"/>
      <c r="H135" s="7"/>
      <c r="I135" s="6"/>
      <c r="J135" s="4" t="s">
        <v>161</v>
      </c>
      <c r="K135" s="6" t="s">
        <v>162</v>
      </c>
      <c r="L135" s="6" t="s">
        <v>298</v>
      </c>
    </row>
    <row r="136" spans="1:12" ht="22.5">
      <c r="A136" s="134"/>
      <c r="B136" s="145" t="s">
        <v>587</v>
      </c>
      <c r="C136" s="136" t="s">
        <v>65</v>
      </c>
      <c r="D136" s="136">
        <v>2</v>
      </c>
      <c r="E136" s="136">
        <v>369</v>
      </c>
      <c r="F136" s="137">
        <v>85287.5</v>
      </c>
      <c r="G136" s="138"/>
      <c r="H136" s="7"/>
      <c r="I136" s="6"/>
      <c r="J136" s="6" t="s">
        <v>160</v>
      </c>
      <c r="K136" s="6" t="s">
        <v>162</v>
      </c>
      <c r="L136" s="6" t="s">
        <v>298</v>
      </c>
    </row>
    <row r="137" spans="1:12" ht="33.75">
      <c r="A137" s="134"/>
      <c r="B137" s="145" t="s">
        <v>588</v>
      </c>
      <c r="C137" s="136" t="s">
        <v>66</v>
      </c>
      <c r="D137" s="136" t="s">
        <v>233</v>
      </c>
      <c r="E137" s="136">
        <v>45.7</v>
      </c>
      <c r="F137" s="137">
        <v>45864</v>
      </c>
      <c r="G137" s="138"/>
      <c r="H137" s="7"/>
      <c r="I137" s="6"/>
      <c r="J137" s="4" t="s">
        <v>161</v>
      </c>
      <c r="K137" s="6" t="s">
        <v>162</v>
      </c>
      <c r="L137" s="6" t="s">
        <v>298</v>
      </c>
    </row>
    <row r="138" spans="1:12" ht="33.75">
      <c r="A138" s="134"/>
      <c r="B138" s="145" t="s">
        <v>589</v>
      </c>
      <c r="C138" s="136" t="s">
        <v>235</v>
      </c>
      <c r="D138" s="136" t="s">
        <v>234</v>
      </c>
      <c r="E138" s="136">
        <v>30.6</v>
      </c>
      <c r="F138" s="137">
        <v>49015.23</v>
      </c>
      <c r="G138" s="138"/>
      <c r="H138" s="7"/>
      <c r="I138" s="6"/>
      <c r="J138" s="4" t="s">
        <v>161</v>
      </c>
      <c r="K138" s="6" t="s">
        <v>162</v>
      </c>
      <c r="L138" s="6" t="s">
        <v>298</v>
      </c>
    </row>
    <row r="139" spans="1:12" ht="33.75">
      <c r="A139" s="134"/>
      <c r="B139" s="145" t="s">
        <v>590</v>
      </c>
      <c r="C139" s="136" t="s">
        <v>67</v>
      </c>
      <c r="D139" s="136" t="s">
        <v>236</v>
      </c>
      <c r="E139" s="136">
        <v>108.8</v>
      </c>
      <c r="F139" s="137">
        <v>86561</v>
      </c>
      <c r="G139" s="138"/>
      <c r="H139" s="7"/>
      <c r="I139" s="6"/>
      <c r="J139" s="4" t="s">
        <v>161</v>
      </c>
      <c r="K139" s="6" t="s">
        <v>162</v>
      </c>
      <c r="L139" s="6" t="s">
        <v>298</v>
      </c>
    </row>
    <row r="140" spans="1:12" ht="33.75">
      <c r="A140" s="134"/>
      <c r="B140" s="145" t="s">
        <v>591</v>
      </c>
      <c r="C140" s="136" t="s">
        <v>68</v>
      </c>
      <c r="D140" s="136" t="s">
        <v>237</v>
      </c>
      <c r="E140" s="136">
        <v>59.6</v>
      </c>
      <c r="F140" s="137">
        <v>176969</v>
      </c>
      <c r="G140" s="138"/>
      <c r="H140" s="7"/>
      <c r="I140" s="6" t="s">
        <v>238</v>
      </c>
      <c r="J140" s="4" t="s">
        <v>161</v>
      </c>
      <c r="K140" s="6" t="s">
        <v>162</v>
      </c>
      <c r="L140" s="6" t="s">
        <v>298</v>
      </c>
    </row>
    <row r="141" spans="1:12" ht="22.5">
      <c r="A141" s="134"/>
      <c r="B141" s="145" t="s">
        <v>592</v>
      </c>
      <c r="C141" s="136" t="s">
        <v>69</v>
      </c>
      <c r="D141" s="136" t="s">
        <v>239</v>
      </c>
      <c r="E141" s="136">
        <v>53</v>
      </c>
      <c r="F141" s="137">
        <v>65353</v>
      </c>
      <c r="G141" s="138"/>
      <c r="H141" s="7"/>
      <c r="I141" s="6"/>
      <c r="J141" s="4" t="s">
        <v>161</v>
      </c>
      <c r="K141" s="6" t="s">
        <v>162</v>
      </c>
      <c r="L141" s="6" t="s">
        <v>298</v>
      </c>
    </row>
    <row r="142" spans="1:12" ht="33.75">
      <c r="A142" s="134"/>
      <c r="B142" s="145" t="s">
        <v>593</v>
      </c>
      <c r="C142" s="136" t="s">
        <v>70</v>
      </c>
      <c r="D142" s="136" t="s">
        <v>240</v>
      </c>
      <c r="E142" s="136">
        <v>91.4</v>
      </c>
      <c r="F142" s="137">
        <v>36351</v>
      </c>
      <c r="G142" s="138"/>
      <c r="H142" s="7"/>
      <c r="I142" s="6"/>
      <c r="J142" s="4" t="s">
        <v>161</v>
      </c>
      <c r="K142" s="6" t="s">
        <v>162</v>
      </c>
      <c r="L142" s="6" t="s">
        <v>298</v>
      </c>
    </row>
    <row r="143" spans="1:12" ht="33.75">
      <c r="A143" s="134"/>
      <c r="B143" s="145" t="s">
        <v>594</v>
      </c>
      <c r="C143" s="136" t="s">
        <v>71</v>
      </c>
      <c r="D143" s="136" t="s">
        <v>241</v>
      </c>
      <c r="E143" s="136">
        <v>90.4</v>
      </c>
      <c r="F143" s="137">
        <v>148337</v>
      </c>
      <c r="G143" s="138"/>
      <c r="H143" s="7"/>
      <c r="I143" s="6"/>
      <c r="J143" s="4" t="s">
        <v>161</v>
      </c>
      <c r="K143" s="6" t="s">
        <v>162</v>
      </c>
      <c r="L143" s="6" t="s">
        <v>298</v>
      </c>
    </row>
    <row r="144" spans="1:12" ht="33.75">
      <c r="A144" s="134"/>
      <c r="B144" s="145" t="s">
        <v>595</v>
      </c>
      <c r="C144" s="136" t="s">
        <v>72</v>
      </c>
      <c r="D144" s="136" t="s">
        <v>242</v>
      </c>
      <c r="E144" s="136">
        <v>90</v>
      </c>
      <c r="F144" s="137">
        <v>148911</v>
      </c>
      <c r="G144" s="138"/>
      <c r="H144" s="7"/>
      <c r="I144" s="6" t="s">
        <v>243</v>
      </c>
      <c r="J144" s="4" t="s">
        <v>161</v>
      </c>
      <c r="K144" s="6" t="s">
        <v>162</v>
      </c>
      <c r="L144" s="6" t="s">
        <v>298</v>
      </c>
    </row>
    <row r="145" spans="1:12" ht="33.75">
      <c r="A145" s="134"/>
      <c r="B145" s="145" t="s">
        <v>596</v>
      </c>
      <c r="C145" s="136" t="s">
        <v>73</v>
      </c>
      <c r="D145" s="136" t="s">
        <v>244</v>
      </c>
      <c r="E145" s="136">
        <v>91</v>
      </c>
      <c r="F145" s="137">
        <v>74455.5</v>
      </c>
      <c r="G145" s="138"/>
      <c r="H145" s="7"/>
      <c r="I145" s="6"/>
      <c r="J145" s="4" t="s">
        <v>161</v>
      </c>
      <c r="K145" s="6" t="s">
        <v>162</v>
      </c>
      <c r="L145" s="6" t="s">
        <v>298</v>
      </c>
    </row>
    <row r="146" spans="1:12" ht="33.75">
      <c r="A146" s="134"/>
      <c r="B146" s="145" t="s">
        <v>597</v>
      </c>
      <c r="C146" s="136" t="s">
        <v>74</v>
      </c>
      <c r="D146" s="136" t="s">
        <v>245</v>
      </c>
      <c r="E146" s="136">
        <v>42.8</v>
      </c>
      <c r="F146" s="137">
        <v>103101</v>
      </c>
      <c r="G146" s="138"/>
      <c r="H146" s="7"/>
      <c r="I146" s="6" t="s">
        <v>246</v>
      </c>
      <c r="J146" s="4" t="s">
        <v>161</v>
      </c>
      <c r="K146" s="6" t="s">
        <v>162</v>
      </c>
      <c r="L146" s="6" t="s">
        <v>298</v>
      </c>
    </row>
    <row r="147" spans="1:12" ht="22.5">
      <c r="A147" s="134"/>
      <c r="B147" s="145" t="s">
        <v>598</v>
      </c>
      <c r="C147" s="136" t="s">
        <v>75</v>
      </c>
      <c r="D147" s="136" t="s">
        <v>247</v>
      </c>
      <c r="E147" s="136">
        <v>58.4</v>
      </c>
      <c r="F147" s="137">
        <v>34804</v>
      </c>
      <c r="G147" s="138"/>
      <c r="H147" s="7"/>
      <c r="I147" s="6"/>
      <c r="J147" s="4" t="s">
        <v>161</v>
      </c>
      <c r="K147" s="6" t="s">
        <v>162</v>
      </c>
      <c r="L147" s="6" t="s">
        <v>298</v>
      </c>
    </row>
    <row r="148" spans="1:12" ht="22.5">
      <c r="A148" s="134"/>
      <c r="B148" s="145" t="s">
        <v>599</v>
      </c>
      <c r="C148" s="136" t="s">
        <v>76</v>
      </c>
      <c r="D148" s="136" t="s">
        <v>137</v>
      </c>
      <c r="E148" s="136">
        <v>38.4</v>
      </c>
      <c r="F148" s="137">
        <v>83430</v>
      </c>
      <c r="G148" s="138"/>
      <c r="H148" s="7"/>
      <c r="I148" s="6">
        <v>2011</v>
      </c>
      <c r="J148" s="4" t="s">
        <v>161</v>
      </c>
      <c r="K148" s="6" t="s">
        <v>162</v>
      </c>
      <c r="L148" s="6" t="s">
        <v>298</v>
      </c>
    </row>
    <row r="149" spans="1:12" ht="22.5">
      <c r="A149" s="134"/>
      <c r="B149" s="145" t="s">
        <v>600</v>
      </c>
      <c r="C149" s="136" t="s">
        <v>77</v>
      </c>
      <c r="D149" s="136" t="s">
        <v>248</v>
      </c>
      <c r="E149" s="136">
        <v>51.6</v>
      </c>
      <c r="F149" s="137">
        <v>41011</v>
      </c>
      <c r="G149" s="138"/>
      <c r="H149" s="7"/>
      <c r="I149" s="6" t="s">
        <v>179</v>
      </c>
      <c r="J149" s="4" t="s">
        <v>161</v>
      </c>
      <c r="K149" s="6" t="s">
        <v>162</v>
      </c>
      <c r="L149" s="6" t="s">
        <v>298</v>
      </c>
    </row>
    <row r="150" spans="1:12" ht="33.75">
      <c r="A150" s="134"/>
      <c r="B150" s="145" t="s">
        <v>601</v>
      </c>
      <c r="C150" s="136" t="s">
        <v>78</v>
      </c>
      <c r="D150" s="136">
        <v>1594</v>
      </c>
      <c r="E150" s="136">
        <v>1178.6</v>
      </c>
      <c r="F150" s="137">
        <v>276392.55</v>
      </c>
      <c r="G150" s="138"/>
      <c r="H150" s="7"/>
      <c r="I150" s="6">
        <v>2009</v>
      </c>
      <c r="J150" s="6" t="s">
        <v>160</v>
      </c>
      <c r="K150" s="6" t="s">
        <v>162</v>
      </c>
      <c r="L150" s="6" t="s">
        <v>298</v>
      </c>
    </row>
    <row r="151" spans="1:12" ht="22.5">
      <c r="A151" s="134"/>
      <c r="B151" s="147" t="s">
        <v>602</v>
      </c>
      <c r="C151" s="136" t="s">
        <v>79</v>
      </c>
      <c r="D151" s="136" t="s">
        <v>135</v>
      </c>
      <c r="E151" s="136">
        <v>320.6</v>
      </c>
      <c r="F151" s="137">
        <v>312596.93</v>
      </c>
      <c r="G151" s="138"/>
      <c r="H151" s="7"/>
      <c r="I151" s="6">
        <v>2012</v>
      </c>
      <c r="J151" s="4" t="s">
        <v>161</v>
      </c>
      <c r="K151" s="6" t="s">
        <v>162</v>
      </c>
      <c r="L151" s="6" t="s">
        <v>298</v>
      </c>
    </row>
    <row r="152" spans="1:12" ht="22.5">
      <c r="A152" s="134"/>
      <c r="B152" s="145" t="s">
        <v>603</v>
      </c>
      <c r="C152" s="136" t="s">
        <v>80</v>
      </c>
      <c r="D152" s="136" t="s">
        <v>249</v>
      </c>
      <c r="E152" s="136">
        <v>106.4</v>
      </c>
      <c r="F152" s="137">
        <v>91709</v>
      </c>
      <c r="G152" s="138"/>
      <c r="H152" s="7"/>
      <c r="I152" s="6"/>
      <c r="J152" s="4" t="s">
        <v>161</v>
      </c>
      <c r="K152" s="6" t="s">
        <v>162</v>
      </c>
      <c r="L152" s="6" t="s">
        <v>298</v>
      </c>
    </row>
    <row r="153" spans="1:12" ht="33.75">
      <c r="A153" s="134"/>
      <c r="B153" s="145" t="s">
        <v>604</v>
      </c>
      <c r="C153" s="136" t="s">
        <v>81</v>
      </c>
      <c r="D153" s="136" t="s">
        <v>250</v>
      </c>
      <c r="E153" s="136">
        <v>146.5</v>
      </c>
      <c r="F153" s="137">
        <v>5910.15</v>
      </c>
      <c r="G153" s="138"/>
      <c r="H153" s="7"/>
      <c r="I153" s="6"/>
      <c r="J153" s="4" t="s">
        <v>161</v>
      </c>
      <c r="K153" s="6" t="s">
        <v>162</v>
      </c>
      <c r="L153" s="6" t="s">
        <v>298</v>
      </c>
    </row>
    <row r="154" spans="1:12" ht="33.75">
      <c r="A154" s="134"/>
      <c r="B154" s="145" t="s">
        <v>605</v>
      </c>
      <c r="C154" s="136" t="s">
        <v>253</v>
      </c>
      <c r="D154" s="136" t="s">
        <v>251</v>
      </c>
      <c r="E154" s="136">
        <v>40.4</v>
      </c>
      <c r="F154" s="137">
        <v>126454.6</v>
      </c>
      <c r="G154" s="138"/>
      <c r="H154" s="7"/>
      <c r="I154" s="6" t="s">
        <v>252</v>
      </c>
      <c r="J154" s="4" t="s">
        <v>161</v>
      </c>
      <c r="K154" s="6" t="s">
        <v>162</v>
      </c>
      <c r="L154" s="6" t="s">
        <v>298</v>
      </c>
    </row>
    <row r="155" spans="1:12" ht="33.75">
      <c r="A155" s="134"/>
      <c r="B155" s="145" t="s">
        <v>606</v>
      </c>
      <c r="C155" s="136" t="s">
        <v>82</v>
      </c>
      <c r="D155" s="136" t="s">
        <v>254</v>
      </c>
      <c r="E155" s="136">
        <v>89.4</v>
      </c>
      <c r="F155" s="137">
        <v>60494</v>
      </c>
      <c r="G155" s="138"/>
      <c r="H155" s="7"/>
      <c r="I155" s="6"/>
      <c r="J155" s="4" t="s">
        <v>161</v>
      </c>
      <c r="K155" s="6" t="s">
        <v>162</v>
      </c>
      <c r="L155" s="6" t="s">
        <v>298</v>
      </c>
    </row>
    <row r="156" spans="1:12" ht="33.75">
      <c r="A156" s="134"/>
      <c r="B156" s="145" t="s">
        <v>607</v>
      </c>
      <c r="C156" s="136" t="s">
        <v>83</v>
      </c>
      <c r="D156" s="136" t="s">
        <v>163</v>
      </c>
      <c r="E156" s="136"/>
      <c r="F156" s="137">
        <v>45117</v>
      </c>
      <c r="G156" s="138"/>
      <c r="H156" s="7"/>
      <c r="I156" s="6"/>
      <c r="J156" s="4" t="s">
        <v>161</v>
      </c>
      <c r="K156" s="6" t="s">
        <v>162</v>
      </c>
      <c r="L156" s="6" t="s">
        <v>298</v>
      </c>
    </row>
    <row r="157" spans="1:12" ht="33.75">
      <c r="A157" s="134"/>
      <c r="B157" s="145" t="s">
        <v>608</v>
      </c>
      <c r="C157" s="136" t="s">
        <v>84</v>
      </c>
      <c r="D157" s="136">
        <v>32127020382</v>
      </c>
      <c r="E157" s="136">
        <v>87.8</v>
      </c>
      <c r="F157" s="137">
        <v>125580</v>
      </c>
      <c r="G157" s="138"/>
      <c r="H157" s="7"/>
      <c r="I157" s="6"/>
      <c r="J157" s="4" t="s">
        <v>161</v>
      </c>
      <c r="K157" s="6" t="s">
        <v>162</v>
      </c>
      <c r="L157" s="6" t="s">
        <v>298</v>
      </c>
    </row>
    <row r="158" spans="1:12" ht="33.75">
      <c r="A158" s="134"/>
      <c r="B158" s="145" t="s">
        <v>609</v>
      </c>
      <c r="C158" s="136" t="s">
        <v>85</v>
      </c>
      <c r="D158" s="136" t="s">
        <v>255</v>
      </c>
      <c r="E158" s="136">
        <v>148.8</v>
      </c>
      <c r="F158" s="137">
        <v>127656.97</v>
      </c>
      <c r="G158" s="138"/>
      <c r="H158" s="7"/>
      <c r="I158" s="6"/>
      <c r="J158" s="4" t="s">
        <v>161</v>
      </c>
      <c r="K158" s="6" t="s">
        <v>162</v>
      </c>
      <c r="L158" s="6" t="s">
        <v>298</v>
      </c>
    </row>
    <row r="159" spans="1:12" ht="22.5">
      <c r="A159" s="134"/>
      <c r="B159" s="145" t="s">
        <v>610</v>
      </c>
      <c r="C159" s="136" t="s">
        <v>86</v>
      </c>
      <c r="D159" s="136" t="s">
        <v>256</v>
      </c>
      <c r="E159" s="136">
        <v>113.2</v>
      </c>
      <c r="F159" s="137">
        <v>149803.5</v>
      </c>
      <c r="G159" s="138"/>
      <c r="H159" s="7"/>
      <c r="I159" s="6"/>
      <c r="J159" s="4" t="s">
        <v>161</v>
      </c>
      <c r="K159" s="6" t="s">
        <v>162</v>
      </c>
      <c r="L159" s="6" t="s">
        <v>298</v>
      </c>
    </row>
    <row r="160" spans="1:12" ht="33.75">
      <c r="A160" s="134"/>
      <c r="B160" s="145" t="s">
        <v>611</v>
      </c>
      <c r="C160" s="136" t="s">
        <v>87</v>
      </c>
      <c r="D160" s="136" t="s">
        <v>257</v>
      </c>
      <c r="E160" s="136">
        <v>146.8</v>
      </c>
      <c r="F160" s="137">
        <v>123427</v>
      </c>
      <c r="G160" s="138"/>
      <c r="H160" s="7"/>
      <c r="I160" s="6"/>
      <c r="J160" s="4" t="s">
        <v>161</v>
      </c>
      <c r="K160" s="6" t="s">
        <v>162</v>
      </c>
      <c r="L160" s="6" t="s">
        <v>298</v>
      </c>
    </row>
    <row r="161" spans="1:12" ht="22.5">
      <c r="A161" s="134"/>
      <c r="B161" s="145" t="s">
        <v>612</v>
      </c>
      <c r="C161" s="136" t="s">
        <v>88</v>
      </c>
      <c r="D161" s="136" t="s">
        <v>258</v>
      </c>
      <c r="E161" s="136">
        <v>103.2</v>
      </c>
      <c r="F161" s="137">
        <v>88664</v>
      </c>
      <c r="G161" s="138"/>
      <c r="H161" s="7"/>
      <c r="I161" s="6"/>
      <c r="J161" s="4" t="s">
        <v>161</v>
      </c>
      <c r="K161" s="6" t="s">
        <v>162</v>
      </c>
      <c r="L161" s="6" t="s">
        <v>298</v>
      </c>
    </row>
    <row r="162" spans="1:12" ht="22.5">
      <c r="A162" s="134"/>
      <c r="B162" s="145" t="s">
        <v>613</v>
      </c>
      <c r="C162" s="136" t="s">
        <v>89</v>
      </c>
      <c r="D162" s="136" t="s">
        <v>259</v>
      </c>
      <c r="E162" s="136">
        <v>141.9</v>
      </c>
      <c r="F162" s="137">
        <v>48398.02</v>
      </c>
      <c r="G162" s="138"/>
      <c r="H162" s="7"/>
      <c r="I162" s="6"/>
      <c r="J162" s="4" t="s">
        <v>161</v>
      </c>
      <c r="K162" s="6" t="s">
        <v>162</v>
      </c>
      <c r="L162" s="6" t="s">
        <v>298</v>
      </c>
    </row>
    <row r="163" spans="1:12" ht="33.75">
      <c r="A163" s="134"/>
      <c r="B163" s="145" t="s">
        <v>614</v>
      </c>
      <c r="C163" s="136" t="s">
        <v>260</v>
      </c>
      <c r="D163" s="136" t="s">
        <v>261</v>
      </c>
      <c r="E163" s="136">
        <v>108.7</v>
      </c>
      <c r="F163" s="137">
        <v>97905.01</v>
      </c>
      <c r="G163" s="138"/>
      <c r="H163" s="7"/>
      <c r="I163" s="6"/>
      <c r="J163" s="4" t="s">
        <v>161</v>
      </c>
      <c r="K163" s="6" t="s">
        <v>162</v>
      </c>
      <c r="L163" s="6" t="s">
        <v>298</v>
      </c>
    </row>
    <row r="164" spans="1:12" ht="33.75">
      <c r="A164" s="134"/>
      <c r="B164" s="145" t="s">
        <v>615</v>
      </c>
      <c r="C164" s="136" t="s">
        <v>90</v>
      </c>
      <c r="D164" s="136" t="s">
        <v>262</v>
      </c>
      <c r="E164" s="136">
        <v>139.7</v>
      </c>
      <c r="F164" s="137">
        <v>89528.1</v>
      </c>
      <c r="G164" s="138"/>
      <c r="H164" s="7"/>
      <c r="I164" s="6"/>
      <c r="J164" s="4" t="s">
        <v>161</v>
      </c>
      <c r="K164" s="6" t="s">
        <v>162</v>
      </c>
      <c r="L164" s="6" t="s">
        <v>298</v>
      </c>
    </row>
    <row r="165" spans="1:12" ht="33.75">
      <c r="A165" s="134"/>
      <c r="B165" s="145" t="s">
        <v>616</v>
      </c>
      <c r="C165" s="136" t="s">
        <v>91</v>
      </c>
      <c r="D165" s="136" t="s">
        <v>263</v>
      </c>
      <c r="E165" s="136">
        <v>101.2</v>
      </c>
      <c r="F165" s="137">
        <v>29082</v>
      </c>
      <c r="G165" s="138"/>
      <c r="H165" s="7"/>
      <c r="I165" s="6"/>
      <c r="J165" s="4" t="s">
        <v>161</v>
      </c>
      <c r="K165" s="6" t="s">
        <v>162</v>
      </c>
      <c r="L165" s="6" t="s">
        <v>298</v>
      </c>
    </row>
    <row r="166" spans="1:12" ht="22.5">
      <c r="A166" s="134"/>
      <c r="B166" s="145" t="s">
        <v>617</v>
      </c>
      <c r="C166" s="136" t="s">
        <v>92</v>
      </c>
      <c r="D166" s="136">
        <v>1587</v>
      </c>
      <c r="E166" s="136">
        <v>929.2</v>
      </c>
      <c r="F166" s="137">
        <v>1482188</v>
      </c>
      <c r="G166" s="138"/>
      <c r="H166" s="7"/>
      <c r="I166" s="6"/>
      <c r="J166" s="6" t="s">
        <v>160</v>
      </c>
      <c r="K166" s="6" t="s">
        <v>162</v>
      </c>
      <c r="L166" s="6" t="s">
        <v>298</v>
      </c>
    </row>
    <row r="167" spans="1:12" ht="22.5">
      <c r="A167" s="134"/>
      <c r="B167" s="145" t="s">
        <v>618</v>
      </c>
      <c r="C167" s="136" t="s">
        <v>93</v>
      </c>
      <c r="D167" s="136">
        <v>1588</v>
      </c>
      <c r="E167" s="136">
        <v>874.4</v>
      </c>
      <c r="F167" s="137">
        <v>1453882</v>
      </c>
      <c r="G167" s="138"/>
      <c r="H167" s="7"/>
      <c r="I167" s="6"/>
      <c r="J167" s="6" t="s">
        <v>160</v>
      </c>
      <c r="K167" s="6" t="s">
        <v>162</v>
      </c>
      <c r="L167" s="6" t="s">
        <v>298</v>
      </c>
    </row>
    <row r="168" spans="1:12" ht="22.5">
      <c r="A168" s="134"/>
      <c r="B168" s="145" t="s">
        <v>619</v>
      </c>
      <c r="C168" s="136" t="s">
        <v>94</v>
      </c>
      <c r="D168" s="136" t="s">
        <v>264</v>
      </c>
      <c r="E168" s="136">
        <v>882.6</v>
      </c>
      <c r="F168" s="137">
        <v>5086962</v>
      </c>
      <c r="G168" s="138"/>
      <c r="H168" s="7"/>
      <c r="I168" s="6"/>
      <c r="J168" s="4" t="s">
        <v>161</v>
      </c>
      <c r="K168" s="6" t="s">
        <v>162</v>
      </c>
      <c r="L168" s="6" t="s">
        <v>298</v>
      </c>
    </row>
    <row r="169" spans="1:12" ht="22.5">
      <c r="A169" s="134"/>
      <c r="B169" s="145" t="s">
        <v>620</v>
      </c>
      <c r="C169" s="136" t="s">
        <v>95</v>
      </c>
      <c r="D169" s="136" t="s">
        <v>265</v>
      </c>
      <c r="E169" s="136">
        <v>82.2</v>
      </c>
      <c r="F169" s="137">
        <v>165048</v>
      </c>
      <c r="G169" s="138"/>
      <c r="H169" s="7"/>
      <c r="I169" s="6"/>
      <c r="J169" s="4" t="s">
        <v>161</v>
      </c>
      <c r="K169" s="6" t="s">
        <v>162</v>
      </c>
      <c r="L169" s="6" t="s">
        <v>298</v>
      </c>
    </row>
    <row r="170" spans="1:12" ht="33.75">
      <c r="A170" s="134"/>
      <c r="B170" s="145" t="s">
        <v>621</v>
      </c>
      <c r="C170" s="136" t="s">
        <v>96</v>
      </c>
      <c r="D170" s="136" t="s">
        <v>266</v>
      </c>
      <c r="E170" s="136">
        <v>126</v>
      </c>
      <c r="F170" s="137">
        <v>65694</v>
      </c>
      <c r="G170" s="138"/>
      <c r="H170" s="7"/>
      <c r="I170" s="6"/>
      <c r="J170" s="4" t="s">
        <v>161</v>
      </c>
      <c r="K170" s="6" t="s">
        <v>162</v>
      </c>
      <c r="L170" s="6" t="s">
        <v>298</v>
      </c>
    </row>
    <row r="171" spans="1:12" ht="33.75">
      <c r="A171" s="134"/>
      <c r="B171" s="145" t="s">
        <v>622</v>
      </c>
      <c r="C171" s="136" t="s">
        <v>97</v>
      </c>
      <c r="D171" s="136">
        <v>1738</v>
      </c>
      <c r="E171" s="136" t="s">
        <v>130</v>
      </c>
      <c r="F171" s="137">
        <v>136129.67</v>
      </c>
      <c r="G171" s="138"/>
      <c r="H171" s="7"/>
      <c r="I171" s="6">
        <v>2009</v>
      </c>
      <c r="J171" s="6" t="s">
        <v>160</v>
      </c>
      <c r="K171" s="6" t="s">
        <v>162</v>
      </c>
      <c r="L171" s="6" t="s">
        <v>298</v>
      </c>
    </row>
    <row r="172" spans="1:12" ht="22.5">
      <c r="A172" s="134"/>
      <c r="B172" s="145" t="s">
        <v>623</v>
      </c>
      <c r="C172" s="136" t="s">
        <v>98</v>
      </c>
      <c r="D172" s="136" t="s">
        <v>267</v>
      </c>
      <c r="E172" s="136">
        <v>144.4</v>
      </c>
      <c r="F172" s="137">
        <v>90289.27</v>
      </c>
      <c r="G172" s="138"/>
      <c r="H172" s="7"/>
      <c r="I172" s="6"/>
      <c r="J172" s="4" t="s">
        <v>161</v>
      </c>
      <c r="K172" s="6" t="s">
        <v>162</v>
      </c>
      <c r="L172" s="6" t="s">
        <v>298</v>
      </c>
    </row>
    <row r="173" spans="1:12" ht="22.5">
      <c r="A173" s="134"/>
      <c r="B173" s="145" t="s">
        <v>624</v>
      </c>
      <c r="C173" s="136" t="s">
        <v>268</v>
      </c>
      <c r="D173" s="136" t="s">
        <v>269</v>
      </c>
      <c r="E173" s="136">
        <v>62.2</v>
      </c>
      <c r="F173" s="137">
        <v>112591</v>
      </c>
      <c r="G173" s="138"/>
      <c r="H173" s="7"/>
      <c r="I173" s="6" t="s">
        <v>270</v>
      </c>
      <c r="J173" s="4" t="s">
        <v>161</v>
      </c>
      <c r="K173" s="6" t="s">
        <v>162</v>
      </c>
      <c r="L173" s="6" t="s">
        <v>298</v>
      </c>
    </row>
    <row r="174" spans="1:12" ht="22.5">
      <c r="A174" s="134"/>
      <c r="B174" s="145" t="s">
        <v>625</v>
      </c>
      <c r="C174" s="136" t="s">
        <v>99</v>
      </c>
      <c r="D174" s="136" t="s">
        <v>163</v>
      </c>
      <c r="E174" s="136"/>
      <c r="F174" s="137">
        <v>92992</v>
      </c>
      <c r="G174" s="138"/>
      <c r="H174" s="7"/>
      <c r="I174" s="6"/>
      <c r="J174" s="6"/>
      <c r="K174" s="6" t="s">
        <v>162</v>
      </c>
      <c r="L174" s="6" t="s">
        <v>298</v>
      </c>
    </row>
    <row r="175" spans="1:12" ht="22.5">
      <c r="A175" s="134"/>
      <c r="B175" s="145" t="s">
        <v>626</v>
      </c>
      <c r="C175" s="136" t="s">
        <v>113</v>
      </c>
      <c r="D175" s="136" t="s">
        <v>114</v>
      </c>
      <c r="E175" s="136" t="s">
        <v>115</v>
      </c>
      <c r="F175" s="137">
        <v>15826</v>
      </c>
      <c r="G175" s="138">
        <v>15826</v>
      </c>
      <c r="H175" s="7"/>
      <c r="I175" s="6">
        <v>2006</v>
      </c>
      <c r="J175" s="6" t="s">
        <v>160</v>
      </c>
      <c r="K175" s="6" t="s">
        <v>162</v>
      </c>
      <c r="L175" s="6" t="s">
        <v>298</v>
      </c>
    </row>
    <row r="176" spans="1:12" ht="22.5">
      <c r="A176" s="134"/>
      <c r="B176" s="145" t="s">
        <v>627</v>
      </c>
      <c r="C176" s="136" t="s">
        <v>100</v>
      </c>
      <c r="D176" s="136">
        <v>4731</v>
      </c>
      <c r="E176" s="136" t="s">
        <v>118</v>
      </c>
      <c r="F176" s="137">
        <v>16595</v>
      </c>
      <c r="G176" s="138"/>
      <c r="H176" s="7"/>
      <c r="I176" s="6">
        <v>2006</v>
      </c>
      <c r="J176" s="6" t="s">
        <v>160</v>
      </c>
      <c r="K176" s="6" t="s">
        <v>162</v>
      </c>
      <c r="L176" s="6" t="s">
        <v>298</v>
      </c>
    </row>
    <row r="177" spans="1:12" ht="22.5">
      <c r="A177" s="134"/>
      <c r="B177" s="145" t="s">
        <v>628</v>
      </c>
      <c r="C177" s="136" t="s">
        <v>271</v>
      </c>
      <c r="D177" s="136" t="s">
        <v>272</v>
      </c>
      <c r="E177" s="136" t="s">
        <v>120</v>
      </c>
      <c r="F177" s="137">
        <v>16595</v>
      </c>
      <c r="G177" s="138"/>
      <c r="H177" s="7"/>
      <c r="I177" s="6">
        <v>2006</v>
      </c>
      <c r="J177" s="4" t="s">
        <v>161</v>
      </c>
      <c r="K177" s="6" t="s">
        <v>162</v>
      </c>
      <c r="L177" s="6" t="s">
        <v>298</v>
      </c>
    </row>
    <row r="178" spans="1:12" ht="22.5">
      <c r="A178" s="134"/>
      <c r="B178" s="145" t="s">
        <v>629</v>
      </c>
      <c r="C178" s="136" t="s">
        <v>101</v>
      </c>
      <c r="D178" s="136" t="s">
        <v>215</v>
      </c>
      <c r="E178" s="136" t="s">
        <v>119</v>
      </c>
      <c r="F178" s="137">
        <v>16595</v>
      </c>
      <c r="G178" s="138"/>
      <c r="H178" s="7"/>
      <c r="I178" s="6">
        <v>2006</v>
      </c>
      <c r="J178" s="6" t="s">
        <v>160</v>
      </c>
      <c r="K178" s="6" t="s">
        <v>162</v>
      </c>
      <c r="L178" s="6" t="s">
        <v>298</v>
      </c>
    </row>
    <row r="179" spans="1:12" ht="22.5">
      <c r="A179" s="134"/>
      <c r="B179" s="145" t="s">
        <v>630</v>
      </c>
      <c r="C179" s="136" t="s">
        <v>102</v>
      </c>
      <c r="D179" s="136" t="s">
        <v>215</v>
      </c>
      <c r="E179" s="136" t="s">
        <v>121</v>
      </c>
      <c r="F179" s="137">
        <v>15200</v>
      </c>
      <c r="G179" s="138"/>
      <c r="H179" s="7"/>
      <c r="I179" s="6">
        <v>2006</v>
      </c>
      <c r="J179" s="6" t="s">
        <v>160</v>
      </c>
      <c r="K179" s="6" t="s">
        <v>162</v>
      </c>
      <c r="L179" s="6" t="s">
        <v>298</v>
      </c>
    </row>
    <row r="180" spans="1:12" ht="33.75">
      <c r="A180" s="134"/>
      <c r="B180" s="145" t="s">
        <v>631</v>
      </c>
      <c r="C180" s="136" t="s">
        <v>103</v>
      </c>
      <c r="D180" s="136" t="s">
        <v>117</v>
      </c>
      <c r="E180" s="136" t="s">
        <v>116</v>
      </c>
      <c r="F180" s="137">
        <v>16588</v>
      </c>
      <c r="G180" s="138">
        <v>16588</v>
      </c>
      <c r="H180" s="7"/>
      <c r="I180" s="6">
        <v>2008</v>
      </c>
      <c r="J180" s="6" t="s">
        <v>160</v>
      </c>
      <c r="K180" s="6" t="s">
        <v>162</v>
      </c>
      <c r="L180" s="6" t="s">
        <v>298</v>
      </c>
    </row>
    <row r="181" spans="1:12" ht="22.5">
      <c r="A181" s="134"/>
      <c r="B181" s="145" t="s">
        <v>632</v>
      </c>
      <c r="C181" s="136" t="s">
        <v>122</v>
      </c>
      <c r="D181" s="136" t="s">
        <v>125</v>
      </c>
      <c r="E181" s="136">
        <v>508.1</v>
      </c>
      <c r="F181" s="137">
        <v>55787</v>
      </c>
      <c r="G181" s="138">
        <v>33821</v>
      </c>
      <c r="H181" s="7"/>
      <c r="I181" s="6">
        <v>2009</v>
      </c>
      <c r="J181" s="6" t="s">
        <v>161</v>
      </c>
      <c r="K181" s="6" t="s">
        <v>162</v>
      </c>
      <c r="L181" s="6" t="s">
        <v>298</v>
      </c>
    </row>
    <row r="182" spans="1:12" ht="22.5">
      <c r="A182" s="134"/>
      <c r="B182" s="145" t="s">
        <v>633</v>
      </c>
      <c r="C182" s="136" t="s">
        <v>122</v>
      </c>
      <c r="D182" s="136" t="s">
        <v>126</v>
      </c>
      <c r="E182" s="136" t="s">
        <v>127</v>
      </c>
      <c r="F182" s="137">
        <v>28147</v>
      </c>
      <c r="G182" s="138">
        <v>28147</v>
      </c>
      <c r="H182" s="7"/>
      <c r="I182" s="6">
        <v>2008</v>
      </c>
      <c r="J182" s="6" t="s">
        <v>161</v>
      </c>
      <c r="K182" s="6" t="s">
        <v>162</v>
      </c>
      <c r="L182" s="6" t="s">
        <v>298</v>
      </c>
    </row>
    <row r="183" spans="1:12" ht="22.5">
      <c r="A183" s="134"/>
      <c r="B183" s="145" t="s">
        <v>634</v>
      </c>
      <c r="C183" s="136" t="s">
        <v>122</v>
      </c>
      <c r="D183" s="136" t="s">
        <v>273</v>
      </c>
      <c r="E183" s="136">
        <v>139.2</v>
      </c>
      <c r="F183" s="137">
        <v>66952</v>
      </c>
      <c r="G183" s="138">
        <v>27433</v>
      </c>
      <c r="H183" s="7"/>
      <c r="I183" s="6">
        <v>1985</v>
      </c>
      <c r="J183" s="4" t="s">
        <v>161</v>
      </c>
      <c r="K183" s="6" t="s">
        <v>162</v>
      </c>
      <c r="L183" s="6" t="s">
        <v>298</v>
      </c>
    </row>
    <row r="184" spans="1:12" ht="22.5">
      <c r="A184" s="134"/>
      <c r="B184" s="145" t="s">
        <v>635</v>
      </c>
      <c r="C184" s="136" t="s">
        <v>122</v>
      </c>
      <c r="D184" s="136" t="s">
        <v>124</v>
      </c>
      <c r="E184" s="136" t="s">
        <v>123</v>
      </c>
      <c r="F184" s="137">
        <v>182558</v>
      </c>
      <c r="G184" s="138">
        <v>104971</v>
      </c>
      <c r="H184" s="7"/>
      <c r="I184" s="6">
        <v>2006</v>
      </c>
      <c r="J184" s="6" t="s">
        <v>161</v>
      </c>
      <c r="K184" s="6" t="s">
        <v>162</v>
      </c>
      <c r="L184" s="6" t="s">
        <v>298</v>
      </c>
    </row>
    <row r="185" spans="1:12" ht="33.75">
      <c r="A185" s="21"/>
      <c r="B185" s="79" t="s">
        <v>1</v>
      </c>
      <c r="C185" s="80" t="s">
        <v>104</v>
      </c>
      <c r="D185" s="80" t="s">
        <v>145</v>
      </c>
      <c r="E185" s="80">
        <v>69.9</v>
      </c>
      <c r="F185" s="8"/>
      <c r="G185" s="62"/>
      <c r="H185" s="7"/>
      <c r="I185" s="6">
        <v>2014</v>
      </c>
      <c r="J185" s="6" t="s">
        <v>161</v>
      </c>
      <c r="K185" s="6" t="s">
        <v>162</v>
      </c>
      <c r="L185" s="6" t="s">
        <v>298</v>
      </c>
    </row>
    <row r="186" spans="1:12" ht="22.5">
      <c r="A186" s="134"/>
      <c r="B186" s="145" t="s">
        <v>636</v>
      </c>
      <c r="C186" s="136" t="s">
        <v>105</v>
      </c>
      <c r="D186" s="136" t="s">
        <v>147</v>
      </c>
      <c r="E186" s="136">
        <v>68.4</v>
      </c>
      <c r="F186" s="137">
        <v>300712.46</v>
      </c>
      <c r="G186" s="138">
        <v>185817.69</v>
      </c>
      <c r="H186" s="7"/>
      <c r="I186" s="6">
        <v>2014</v>
      </c>
      <c r="J186" s="6" t="s">
        <v>161</v>
      </c>
      <c r="K186" s="6" t="s">
        <v>162</v>
      </c>
      <c r="L186" s="6" t="s">
        <v>298</v>
      </c>
    </row>
    <row r="187" spans="1:12" ht="22.5">
      <c r="A187" s="134"/>
      <c r="B187" s="145" t="s">
        <v>637</v>
      </c>
      <c r="C187" s="136" t="s">
        <v>106</v>
      </c>
      <c r="D187" s="136" t="s">
        <v>146</v>
      </c>
      <c r="E187" s="136">
        <v>65.3</v>
      </c>
      <c r="F187" s="137">
        <v>285168</v>
      </c>
      <c r="G187" s="138">
        <v>183465.47</v>
      </c>
      <c r="H187" s="7"/>
      <c r="I187" s="6">
        <v>2014</v>
      </c>
      <c r="J187" s="6" t="s">
        <v>161</v>
      </c>
      <c r="K187" s="6" t="s">
        <v>162</v>
      </c>
      <c r="L187" s="6" t="s">
        <v>298</v>
      </c>
    </row>
    <row r="188" spans="1:12" ht="22.5">
      <c r="A188" s="134"/>
      <c r="B188" s="145" t="s">
        <v>638</v>
      </c>
      <c r="C188" s="136" t="s">
        <v>107</v>
      </c>
      <c r="D188" s="136" t="s">
        <v>144</v>
      </c>
      <c r="E188" s="136">
        <v>67.2</v>
      </c>
      <c r="F188" s="137">
        <v>304598.78</v>
      </c>
      <c r="G188" s="138">
        <v>170040.72</v>
      </c>
      <c r="H188" s="7"/>
      <c r="I188" s="6">
        <v>2014</v>
      </c>
      <c r="J188" s="6" t="s">
        <v>161</v>
      </c>
      <c r="K188" s="6" t="s">
        <v>162</v>
      </c>
      <c r="L188" s="6" t="s">
        <v>298</v>
      </c>
    </row>
    <row r="189" spans="1:12" ht="22.5">
      <c r="A189" s="134"/>
      <c r="B189" s="145" t="s">
        <v>639</v>
      </c>
      <c r="C189" s="136" t="s">
        <v>108</v>
      </c>
      <c r="D189" s="136" t="s">
        <v>142</v>
      </c>
      <c r="E189" s="136">
        <v>36.4</v>
      </c>
      <c r="F189" s="137">
        <v>100409.16</v>
      </c>
      <c r="G189" s="138">
        <v>100409.16</v>
      </c>
      <c r="H189" s="7"/>
      <c r="I189" s="6">
        <v>2014</v>
      </c>
      <c r="J189" s="6" t="s">
        <v>161</v>
      </c>
      <c r="K189" s="6" t="s">
        <v>162</v>
      </c>
      <c r="L189" s="6" t="s">
        <v>298</v>
      </c>
    </row>
    <row r="190" spans="1:12" ht="22.5">
      <c r="A190" s="134"/>
      <c r="B190" s="145" t="s">
        <v>640</v>
      </c>
      <c r="C190" s="136" t="s">
        <v>109</v>
      </c>
      <c r="D190" s="136" t="s">
        <v>143</v>
      </c>
      <c r="E190" s="136">
        <v>49.7</v>
      </c>
      <c r="F190" s="137">
        <v>137906.46</v>
      </c>
      <c r="G190" s="138">
        <v>137096.46</v>
      </c>
      <c r="H190" s="7"/>
      <c r="I190" s="6">
        <v>2014</v>
      </c>
      <c r="J190" s="6" t="s">
        <v>161</v>
      </c>
      <c r="K190" s="6" t="s">
        <v>162</v>
      </c>
      <c r="L190" s="6" t="s">
        <v>298</v>
      </c>
    </row>
    <row r="191" spans="1:12" ht="22.5">
      <c r="A191" s="134"/>
      <c r="B191" s="145" t="s">
        <v>641</v>
      </c>
      <c r="C191" s="136" t="s">
        <v>110</v>
      </c>
      <c r="D191" s="136" t="s">
        <v>155</v>
      </c>
      <c r="E191" s="136">
        <v>40.9</v>
      </c>
      <c r="F191" s="137">
        <v>1238178</v>
      </c>
      <c r="G191" s="138"/>
      <c r="H191" s="7"/>
      <c r="I191" s="9">
        <v>42734</v>
      </c>
      <c r="J191" s="6" t="s">
        <v>161</v>
      </c>
      <c r="K191" s="6" t="s">
        <v>162</v>
      </c>
      <c r="L191" s="6" t="s">
        <v>298</v>
      </c>
    </row>
    <row r="192" spans="1:12" ht="22.5">
      <c r="A192" s="134"/>
      <c r="B192" s="145" t="s">
        <v>642</v>
      </c>
      <c r="C192" s="136" t="s">
        <v>110</v>
      </c>
      <c r="D192" s="136" t="s">
        <v>156</v>
      </c>
      <c r="E192" s="136">
        <v>38.4</v>
      </c>
      <c r="F192" s="137">
        <v>1135515</v>
      </c>
      <c r="G192" s="138"/>
      <c r="H192" s="7"/>
      <c r="I192" s="6">
        <v>2015</v>
      </c>
      <c r="J192" s="6" t="s">
        <v>161</v>
      </c>
      <c r="K192" s="6" t="s">
        <v>162</v>
      </c>
      <c r="L192" s="6" t="s">
        <v>298</v>
      </c>
    </row>
    <row r="193" spans="1:12" ht="22.5">
      <c r="A193" s="134"/>
      <c r="B193" s="145" t="s">
        <v>643</v>
      </c>
      <c r="C193" s="136" t="s">
        <v>110</v>
      </c>
      <c r="D193" s="136" t="s">
        <v>157</v>
      </c>
      <c r="E193" s="136">
        <v>42.5</v>
      </c>
      <c r="F193" s="137">
        <v>1213290</v>
      </c>
      <c r="G193" s="138"/>
      <c r="H193" s="7"/>
      <c r="I193" s="6">
        <v>2015</v>
      </c>
      <c r="J193" s="6" t="s">
        <v>161</v>
      </c>
      <c r="K193" s="6" t="s">
        <v>162</v>
      </c>
      <c r="L193" s="6" t="s">
        <v>298</v>
      </c>
    </row>
    <row r="194" spans="1:12" ht="22.5">
      <c r="A194" s="134"/>
      <c r="B194" s="145" t="s">
        <v>644</v>
      </c>
      <c r="C194" s="136" t="s">
        <v>111</v>
      </c>
      <c r="D194" s="136" t="s">
        <v>149</v>
      </c>
      <c r="E194" s="136">
        <v>59.7</v>
      </c>
      <c r="F194" s="137">
        <v>1552389</v>
      </c>
      <c r="G194" s="138"/>
      <c r="H194" s="7"/>
      <c r="I194" s="6">
        <v>2016</v>
      </c>
      <c r="J194" s="6" t="s">
        <v>161</v>
      </c>
      <c r="K194" s="6" t="s">
        <v>162</v>
      </c>
      <c r="L194" s="6" t="s">
        <v>298</v>
      </c>
    </row>
    <row r="195" spans="1:12" ht="22.5">
      <c r="A195" s="134"/>
      <c r="B195" s="145" t="s">
        <v>645</v>
      </c>
      <c r="C195" s="136" t="s">
        <v>111</v>
      </c>
      <c r="D195" s="136" t="s">
        <v>150</v>
      </c>
      <c r="E195" s="136">
        <v>55.3</v>
      </c>
      <c r="F195" s="137">
        <v>1465281</v>
      </c>
      <c r="G195" s="138"/>
      <c r="H195" s="7"/>
      <c r="I195" s="6">
        <v>2016</v>
      </c>
      <c r="J195" s="6" t="s">
        <v>161</v>
      </c>
      <c r="K195" s="6" t="s">
        <v>162</v>
      </c>
      <c r="L195" s="6" t="s">
        <v>298</v>
      </c>
    </row>
    <row r="196" spans="1:12" ht="22.5">
      <c r="A196" s="134"/>
      <c r="B196" s="145" t="s">
        <v>646</v>
      </c>
      <c r="C196" s="136" t="s">
        <v>111</v>
      </c>
      <c r="D196" s="136" t="s">
        <v>151</v>
      </c>
      <c r="E196" s="136">
        <v>43.5</v>
      </c>
      <c r="F196" s="137">
        <v>1169736</v>
      </c>
      <c r="G196" s="138"/>
      <c r="H196" s="7"/>
      <c r="I196" s="6">
        <v>2016</v>
      </c>
      <c r="J196" s="6" t="s">
        <v>161</v>
      </c>
      <c r="K196" s="6" t="s">
        <v>162</v>
      </c>
      <c r="L196" s="6" t="s">
        <v>298</v>
      </c>
    </row>
    <row r="197" spans="1:12" ht="22.5">
      <c r="A197" s="21"/>
      <c r="B197" s="67" t="s">
        <v>647</v>
      </c>
      <c r="C197" s="7" t="s">
        <v>111</v>
      </c>
      <c r="D197" s="7" t="s">
        <v>152</v>
      </c>
      <c r="E197" s="7">
        <v>60.3</v>
      </c>
      <c r="F197" s="8">
        <v>0</v>
      </c>
      <c r="G197" s="62"/>
      <c r="H197" s="7"/>
      <c r="I197" s="6">
        <v>2016</v>
      </c>
      <c r="J197" s="6" t="s">
        <v>161</v>
      </c>
      <c r="K197" s="6" t="s">
        <v>162</v>
      </c>
      <c r="L197" s="6" t="s">
        <v>298</v>
      </c>
    </row>
    <row r="198" spans="1:12" s="85" customFormat="1" ht="22.5">
      <c r="A198" s="81"/>
      <c r="B198" s="79" t="s">
        <v>2</v>
      </c>
      <c r="C198" s="80" t="s">
        <v>111</v>
      </c>
      <c r="D198" s="80" t="s">
        <v>153</v>
      </c>
      <c r="E198" s="80">
        <v>49.8</v>
      </c>
      <c r="F198" s="82"/>
      <c r="G198" s="83"/>
      <c r="H198" s="80"/>
      <c r="I198" s="84">
        <v>2016</v>
      </c>
      <c r="J198" s="84" t="s">
        <v>161</v>
      </c>
      <c r="K198" s="84" t="s">
        <v>162</v>
      </c>
      <c r="L198" s="84" t="s">
        <v>298</v>
      </c>
    </row>
    <row r="199" spans="1:12" ht="22.5">
      <c r="A199" s="134"/>
      <c r="B199" s="135" t="s">
        <v>3</v>
      </c>
      <c r="C199" s="136" t="s">
        <v>111</v>
      </c>
      <c r="D199" s="136" t="s">
        <v>154</v>
      </c>
      <c r="E199" s="136">
        <v>43.1</v>
      </c>
      <c r="F199" s="137">
        <v>1179069</v>
      </c>
      <c r="G199" s="138"/>
      <c r="H199" s="7"/>
      <c r="I199" s="6">
        <v>2016</v>
      </c>
      <c r="J199" s="6" t="s">
        <v>161</v>
      </c>
      <c r="K199" s="6" t="s">
        <v>162</v>
      </c>
      <c r="L199" s="6" t="s">
        <v>298</v>
      </c>
    </row>
    <row r="200" spans="1:12" ht="33.75">
      <c r="A200" s="134"/>
      <c r="B200" s="145" t="s">
        <v>648</v>
      </c>
      <c r="C200" s="136" t="s">
        <v>112</v>
      </c>
      <c r="D200" s="136" t="s">
        <v>148</v>
      </c>
      <c r="E200" s="136">
        <v>52.6</v>
      </c>
      <c r="F200" s="137">
        <v>136088.19</v>
      </c>
      <c r="G200" s="62">
        <v>100540.36</v>
      </c>
      <c r="H200" s="7"/>
      <c r="I200" s="6">
        <v>2016</v>
      </c>
      <c r="J200" s="6" t="s">
        <v>161</v>
      </c>
      <c r="K200" s="6" t="s">
        <v>162</v>
      </c>
      <c r="L200" s="6" t="s">
        <v>298</v>
      </c>
    </row>
    <row r="201" spans="1:12" ht="15">
      <c r="A201" s="134"/>
      <c r="B201" s="145" t="s">
        <v>649</v>
      </c>
      <c r="C201" s="136" t="s">
        <v>295</v>
      </c>
      <c r="D201" s="136"/>
      <c r="E201" s="136"/>
      <c r="F201" s="137">
        <v>173900</v>
      </c>
      <c r="G201" s="62"/>
      <c r="H201" s="10"/>
      <c r="I201" s="11"/>
      <c r="J201" s="4"/>
      <c r="K201" s="4"/>
      <c r="L201" s="6" t="s">
        <v>298</v>
      </c>
    </row>
    <row r="202" spans="1:12" ht="15">
      <c r="A202" s="134"/>
      <c r="B202" s="145" t="s">
        <v>650</v>
      </c>
      <c r="C202" s="136" t="s">
        <v>295</v>
      </c>
      <c r="D202" s="136"/>
      <c r="E202" s="136"/>
      <c r="F202" s="137">
        <v>99122</v>
      </c>
      <c r="G202" s="138">
        <v>2753.4</v>
      </c>
      <c r="H202" s="10"/>
      <c r="I202" s="11"/>
      <c r="J202" s="4"/>
      <c r="K202" s="4"/>
      <c r="L202" s="6" t="s">
        <v>298</v>
      </c>
    </row>
    <row r="203" spans="1:12" ht="15">
      <c r="A203" s="134"/>
      <c r="B203" s="145" t="s">
        <v>651</v>
      </c>
      <c r="C203" s="136" t="s">
        <v>295</v>
      </c>
      <c r="D203" s="136"/>
      <c r="E203" s="136"/>
      <c r="F203" s="137">
        <v>74000</v>
      </c>
      <c r="G203" s="138">
        <v>2466.72</v>
      </c>
      <c r="H203" s="10"/>
      <c r="I203" s="11"/>
      <c r="J203" s="4"/>
      <c r="K203" s="4"/>
      <c r="L203" s="6" t="s">
        <v>298</v>
      </c>
    </row>
    <row r="204" spans="1:12" ht="22.5">
      <c r="A204" s="134"/>
      <c r="B204" s="145" t="s">
        <v>652</v>
      </c>
      <c r="C204" s="136" t="s">
        <v>295</v>
      </c>
      <c r="D204" s="136"/>
      <c r="E204" s="136"/>
      <c r="F204" s="137">
        <v>263078.12</v>
      </c>
      <c r="G204" s="138"/>
      <c r="H204" s="10"/>
      <c r="I204" s="11"/>
      <c r="J204" s="4"/>
      <c r="K204" s="4"/>
      <c r="L204" s="6" t="s">
        <v>298</v>
      </c>
    </row>
    <row r="205" spans="1:12" ht="22.5">
      <c r="A205" s="134"/>
      <c r="B205" s="145" t="s">
        <v>653</v>
      </c>
      <c r="C205" s="136" t="s">
        <v>295</v>
      </c>
      <c r="D205" s="136"/>
      <c r="E205" s="136"/>
      <c r="F205" s="137">
        <v>544656.95</v>
      </c>
      <c r="G205" s="138"/>
      <c r="H205" s="10"/>
      <c r="I205" s="11"/>
      <c r="J205" s="4"/>
      <c r="K205" s="4"/>
      <c r="L205" s="6" t="s">
        <v>298</v>
      </c>
    </row>
    <row r="206" spans="1:12" ht="22.5">
      <c r="A206" s="134"/>
      <c r="B206" s="145" t="s">
        <v>654</v>
      </c>
      <c r="C206" s="136" t="s">
        <v>295</v>
      </c>
      <c r="D206" s="136"/>
      <c r="E206" s="136"/>
      <c r="F206" s="137">
        <v>126707.86</v>
      </c>
      <c r="G206" s="138"/>
      <c r="H206" s="10"/>
      <c r="I206" s="11"/>
      <c r="J206" s="4"/>
      <c r="K206" s="4"/>
      <c r="L206" s="6" t="s">
        <v>298</v>
      </c>
    </row>
    <row r="207" spans="1:12" ht="45">
      <c r="A207" s="134"/>
      <c r="B207" s="135" t="s">
        <v>282</v>
      </c>
      <c r="C207" s="136" t="s">
        <v>9</v>
      </c>
      <c r="D207" s="136"/>
      <c r="E207" s="136"/>
      <c r="F207" s="137">
        <v>10166</v>
      </c>
      <c r="G207" s="138">
        <v>10166</v>
      </c>
      <c r="H207" s="10"/>
      <c r="I207" s="11"/>
      <c r="J207" s="4"/>
      <c r="K207" s="4"/>
      <c r="L207" s="6" t="s">
        <v>298</v>
      </c>
    </row>
    <row r="208" spans="1:12" ht="33.75">
      <c r="A208" s="274"/>
      <c r="B208" s="147" t="s">
        <v>283</v>
      </c>
      <c r="C208" s="275" t="s">
        <v>295</v>
      </c>
      <c r="D208" s="275"/>
      <c r="E208" s="275"/>
      <c r="F208" s="276">
        <v>30000</v>
      </c>
      <c r="G208" s="276">
        <v>30000</v>
      </c>
      <c r="H208" s="10"/>
      <c r="I208" s="11"/>
      <c r="J208" s="4"/>
      <c r="K208" s="4"/>
      <c r="L208" s="6" t="s">
        <v>298</v>
      </c>
    </row>
    <row r="209" spans="1:12" ht="33.75">
      <c r="A209" s="134"/>
      <c r="B209" s="135" t="s">
        <v>284</v>
      </c>
      <c r="C209" s="136" t="s">
        <v>296</v>
      </c>
      <c r="D209" s="136"/>
      <c r="E209" s="136"/>
      <c r="F209" s="137">
        <v>19000</v>
      </c>
      <c r="G209" s="138">
        <v>19000</v>
      </c>
      <c r="H209" s="10"/>
      <c r="I209" s="11"/>
      <c r="J209" s="4"/>
      <c r="K209" s="4"/>
      <c r="L209" s="6" t="s">
        <v>298</v>
      </c>
    </row>
    <row r="210" spans="1:12" ht="45">
      <c r="A210" s="134"/>
      <c r="B210" s="135" t="s">
        <v>285</v>
      </c>
      <c r="C210" s="136" t="s">
        <v>297</v>
      </c>
      <c r="D210" s="136"/>
      <c r="E210" s="136"/>
      <c r="F210" s="137">
        <v>9362</v>
      </c>
      <c r="G210" s="138">
        <v>9362</v>
      </c>
      <c r="H210" s="10"/>
      <c r="I210" s="11"/>
      <c r="J210" s="4"/>
      <c r="K210" s="4"/>
      <c r="L210" s="6" t="s">
        <v>298</v>
      </c>
    </row>
    <row r="211" spans="1:12" ht="33.75">
      <c r="A211" s="134"/>
      <c r="B211" s="135" t="s">
        <v>286</v>
      </c>
      <c r="C211" s="136" t="s">
        <v>295</v>
      </c>
      <c r="D211" s="136"/>
      <c r="E211" s="136"/>
      <c r="F211" s="137">
        <v>16560</v>
      </c>
      <c r="G211" s="138">
        <v>16560</v>
      </c>
      <c r="H211" s="10"/>
      <c r="I211" s="11"/>
      <c r="J211" s="4"/>
      <c r="K211" s="4"/>
      <c r="L211" s="6" t="s">
        <v>298</v>
      </c>
    </row>
    <row r="212" spans="1:12" ht="45">
      <c r="A212" s="134"/>
      <c r="B212" s="135" t="s">
        <v>287</v>
      </c>
      <c r="C212" s="136" t="s">
        <v>296</v>
      </c>
      <c r="D212" s="136"/>
      <c r="E212" s="136"/>
      <c r="F212" s="137">
        <v>16000</v>
      </c>
      <c r="G212" s="138">
        <v>16000</v>
      </c>
      <c r="H212" s="10"/>
      <c r="I212" s="11"/>
      <c r="J212" s="4"/>
      <c r="K212" s="4"/>
      <c r="L212" s="6" t="s">
        <v>298</v>
      </c>
    </row>
    <row r="213" spans="1:12" ht="45">
      <c r="A213" s="134"/>
      <c r="B213" s="135" t="s">
        <v>288</v>
      </c>
      <c r="C213" s="136" t="s">
        <v>296</v>
      </c>
      <c r="D213" s="136"/>
      <c r="E213" s="136"/>
      <c r="F213" s="137">
        <v>10166</v>
      </c>
      <c r="G213" s="138">
        <v>10166</v>
      </c>
      <c r="H213" s="10"/>
      <c r="I213" s="11"/>
      <c r="J213" s="4"/>
      <c r="K213" s="4"/>
      <c r="L213" s="6" t="s">
        <v>298</v>
      </c>
    </row>
    <row r="214" spans="1:12" ht="45">
      <c r="A214" s="134"/>
      <c r="B214" s="135" t="s">
        <v>289</v>
      </c>
      <c r="C214" s="136" t="s">
        <v>297</v>
      </c>
      <c r="D214" s="136"/>
      <c r="E214" s="136"/>
      <c r="F214" s="137">
        <v>14638</v>
      </c>
      <c r="G214" s="138">
        <v>14638</v>
      </c>
      <c r="H214" s="10"/>
      <c r="I214" s="11"/>
      <c r="J214" s="4"/>
      <c r="K214" s="4"/>
      <c r="L214" s="6" t="s">
        <v>298</v>
      </c>
    </row>
    <row r="215" spans="1:12" ht="22.5">
      <c r="A215" s="134"/>
      <c r="B215" s="135" t="s">
        <v>290</v>
      </c>
      <c r="C215" s="136" t="s">
        <v>295</v>
      </c>
      <c r="D215" s="136"/>
      <c r="E215" s="136"/>
      <c r="F215" s="137">
        <v>47000</v>
      </c>
      <c r="G215" s="138">
        <v>7441.72</v>
      </c>
      <c r="H215" s="136"/>
      <c r="I215" s="139"/>
      <c r="J215" s="4"/>
      <c r="K215" s="4"/>
      <c r="L215" s="6" t="s">
        <v>298</v>
      </c>
    </row>
    <row r="216" spans="1:12" ht="22.5">
      <c r="A216" s="134"/>
      <c r="B216" s="135" t="s">
        <v>291</v>
      </c>
      <c r="C216" s="136" t="s">
        <v>295</v>
      </c>
      <c r="D216" s="136"/>
      <c r="E216" s="136"/>
      <c r="F216" s="137">
        <v>99124</v>
      </c>
      <c r="G216" s="138">
        <v>2202.72</v>
      </c>
      <c r="H216" s="136"/>
      <c r="I216" s="139"/>
      <c r="J216" s="140"/>
      <c r="K216" s="140"/>
      <c r="L216" s="6" t="s">
        <v>298</v>
      </c>
    </row>
    <row r="217" spans="1:12" ht="45">
      <c r="A217" s="134"/>
      <c r="B217" s="135" t="s">
        <v>292</v>
      </c>
      <c r="C217" s="136" t="s">
        <v>295</v>
      </c>
      <c r="D217" s="136"/>
      <c r="E217" s="136"/>
      <c r="F217" s="137">
        <v>40000</v>
      </c>
      <c r="G217" s="62">
        <v>40000</v>
      </c>
      <c r="H217" s="10"/>
      <c r="I217" s="11"/>
      <c r="J217" s="4"/>
      <c r="K217" s="4"/>
      <c r="L217" s="6" t="s">
        <v>298</v>
      </c>
    </row>
    <row r="218" spans="1:12" ht="33.75">
      <c r="A218" s="134"/>
      <c r="B218" s="135" t="s">
        <v>293</v>
      </c>
      <c r="C218" s="136" t="s">
        <v>295</v>
      </c>
      <c r="D218" s="136"/>
      <c r="E218" s="136"/>
      <c r="F218" s="137">
        <v>875189</v>
      </c>
      <c r="G218" s="62"/>
      <c r="H218" s="10"/>
      <c r="I218" s="11"/>
      <c r="J218" s="4"/>
      <c r="K218" s="4"/>
      <c r="L218" s="6" t="s">
        <v>298</v>
      </c>
    </row>
    <row r="219" spans="1:12" ht="15">
      <c r="A219" s="134"/>
      <c r="B219" s="277"/>
      <c r="C219" s="278"/>
      <c r="D219" s="278"/>
      <c r="E219" s="278"/>
      <c r="F219" s="279"/>
      <c r="G219" s="280"/>
      <c r="H219" s="268"/>
      <c r="I219" s="269"/>
      <c r="J219" s="270"/>
      <c r="K219" s="270"/>
      <c r="L219" s="271"/>
    </row>
    <row r="220" spans="1:12" ht="15">
      <c r="A220" s="134"/>
      <c r="B220" s="277"/>
      <c r="C220" s="278"/>
      <c r="D220" s="278"/>
      <c r="E220" s="278"/>
      <c r="F220" s="279"/>
      <c r="G220" s="280"/>
      <c r="H220" s="268"/>
      <c r="I220" s="269"/>
      <c r="J220" s="270"/>
      <c r="K220" s="270"/>
      <c r="L220" s="271"/>
    </row>
    <row r="221" spans="1:12" ht="15">
      <c r="A221" s="134"/>
      <c r="B221" s="277"/>
      <c r="C221" s="278"/>
      <c r="D221" s="278"/>
      <c r="E221" s="278"/>
      <c r="F221" s="279"/>
      <c r="G221" s="280"/>
      <c r="H221" s="268"/>
      <c r="I221" s="269"/>
      <c r="J221" s="270"/>
      <c r="K221" s="270"/>
      <c r="L221" s="271"/>
    </row>
    <row r="222" spans="1:12" ht="15">
      <c r="A222" s="134"/>
      <c r="B222" s="277"/>
      <c r="C222" s="278"/>
      <c r="D222" s="278"/>
      <c r="E222" s="278"/>
      <c r="F222" s="279"/>
      <c r="G222" s="280"/>
      <c r="H222" s="268"/>
      <c r="I222" s="269"/>
      <c r="J222" s="270"/>
      <c r="K222" s="270"/>
      <c r="L222" s="271"/>
    </row>
    <row r="223" spans="1:12" ht="15">
      <c r="A223" s="21"/>
      <c r="B223" s="148"/>
      <c r="C223" s="149"/>
      <c r="D223" s="149"/>
      <c r="E223" s="149"/>
      <c r="F223" s="150">
        <f>SUM(F20:F222)</f>
        <v>82327356.80999997</v>
      </c>
      <c r="G223" s="150">
        <f>SUM(G20:G221)</f>
        <v>17814210.619999994</v>
      </c>
      <c r="H223" s="149"/>
      <c r="I223" s="151"/>
      <c r="J223" s="16"/>
      <c r="K223" s="16"/>
      <c r="L223" s="16"/>
    </row>
    <row r="224" spans="1:12" ht="20.25" customHeight="1">
      <c r="A224" s="21"/>
      <c r="B224" s="131"/>
      <c r="C224" s="131"/>
      <c r="D224" s="131"/>
      <c r="E224" s="131"/>
      <c r="F224" s="131">
        <v>82327356.81</v>
      </c>
      <c r="G224" s="131">
        <v>17878412.62</v>
      </c>
      <c r="H224" s="131"/>
      <c r="I224" s="131"/>
      <c r="J224" s="131"/>
      <c r="K224" s="131"/>
      <c r="L224" s="152"/>
    </row>
    <row r="225" spans="6:7" ht="20.25" customHeight="1">
      <c r="F225" s="115">
        <f>F224-F223</f>
        <v>0</v>
      </c>
      <c r="G225" s="115">
        <f>G224-G223</f>
        <v>64202.00000000745</v>
      </c>
    </row>
    <row r="226" ht="20.25" customHeight="1"/>
    <row r="227" ht="20.25" customHeight="1"/>
    <row r="228" ht="20.25" customHeight="1"/>
    <row r="229" ht="20.25" customHeight="1"/>
    <row r="230" ht="20.25" customHeight="1"/>
    <row r="234" ht="44.25" customHeight="1"/>
    <row r="235" ht="44.25" customHeight="1"/>
    <row r="236" ht="44.25" customHeight="1"/>
    <row r="237" ht="44.25" customHeight="1"/>
    <row r="247" ht="15">
      <c r="C247" s="3"/>
    </row>
  </sheetData>
  <sheetProtection/>
  <mergeCells count="16">
    <mergeCell ref="H7:H10"/>
    <mergeCell ref="L7:L10"/>
    <mergeCell ref="I7:I10"/>
    <mergeCell ref="B12:L12"/>
    <mergeCell ref="J7:J10"/>
    <mergeCell ref="K7:K10"/>
    <mergeCell ref="E1:L2"/>
    <mergeCell ref="B19:C19"/>
    <mergeCell ref="B13:C13"/>
    <mergeCell ref="A7:A10"/>
    <mergeCell ref="B7:B10"/>
    <mergeCell ref="C7:C10"/>
    <mergeCell ref="D7:D10"/>
    <mergeCell ref="E7:E10"/>
    <mergeCell ref="F7:F10"/>
    <mergeCell ref="G7:G10"/>
  </mergeCells>
  <printOptions/>
  <pageMargins left="0.7086614173228347" right="0.7086614173228347" top="0.32" bottom="0.19" header="0.31496062992125984" footer="0.16"/>
  <pageSetup fitToHeight="0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4"/>
  <sheetViews>
    <sheetView zoomScalePageLayoutView="0" workbookViewId="0" topLeftCell="A1">
      <selection activeCell="B1" sqref="B1:N1"/>
    </sheetView>
  </sheetViews>
  <sheetFormatPr defaultColWidth="9.140625" defaultRowHeight="15"/>
  <cols>
    <col min="1" max="1" width="6.28125" style="0" customWidth="1"/>
    <col min="2" max="2" width="21.57421875" style="0" customWidth="1"/>
    <col min="3" max="3" width="12.7109375" style="0" customWidth="1"/>
    <col min="4" max="4" width="17.421875" style="0" customWidth="1"/>
    <col min="6" max="6" width="13.8515625" style="0" customWidth="1"/>
    <col min="8" max="8" width="14.140625" style="0" customWidth="1"/>
    <col min="9" max="9" width="11.140625" style="0" customWidth="1"/>
    <col min="10" max="10" width="10.57421875" style="0" customWidth="1"/>
    <col min="11" max="11" width="17.28125" style="0" customWidth="1"/>
    <col min="12" max="12" width="13.00390625" style="0" customWidth="1"/>
    <col min="13" max="13" width="37.421875" style="0" customWidth="1"/>
    <col min="14" max="14" width="19.140625" style="0" customWidth="1"/>
  </cols>
  <sheetData>
    <row r="1" spans="1:14" ht="15">
      <c r="A1" s="158"/>
      <c r="B1" s="326" t="s">
        <v>1026</v>
      </c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</row>
    <row r="2" spans="1:14" ht="15">
      <c r="A2" s="159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4" ht="15">
      <c r="A3" s="159"/>
      <c r="B3" s="25"/>
      <c r="C3" s="2" t="s">
        <v>1017</v>
      </c>
      <c r="D3" s="2"/>
      <c r="E3" s="2"/>
      <c r="F3" s="25"/>
      <c r="G3" s="25"/>
      <c r="H3" s="25"/>
      <c r="I3" s="25"/>
      <c r="J3" s="25"/>
      <c r="K3" s="24"/>
      <c r="L3" s="24"/>
      <c r="M3" s="24"/>
      <c r="N3" s="24"/>
    </row>
    <row r="4" spans="1:14" ht="15">
      <c r="A4" s="159"/>
      <c r="B4" s="2"/>
      <c r="C4" s="2" t="s">
        <v>444</v>
      </c>
      <c r="D4" s="2"/>
      <c r="E4" s="2"/>
      <c r="F4" s="2"/>
      <c r="G4" s="2"/>
      <c r="H4" s="2"/>
      <c r="I4" s="2"/>
      <c r="J4" s="2"/>
      <c r="K4" s="38"/>
      <c r="L4" s="38"/>
      <c r="M4" s="38"/>
      <c r="N4" s="38"/>
    </row>
    <row r="5" spans="1:14" ht="15">
      <c r="A5" s="162"/>
      <c r="B5" s="323" t="s">
        <v>817</v>
      </c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324"/>
      <c r="N5" s="325"/>
    </row>
    <row r="6" spans="1:14" ht="60" customHeight="1">
      <c r="A6" s="160" t="s">
        <v>0</v>
      </c>
      <c r="B6" s="160" t="s">
        <v>275</v>
      </c>
      <c r="C6" s="160" t="s">
        <v>5</v>
      </c>
      <c r="D6" s="160" t="s">
        <v>7</v>
      </c>
      <c r="E6" s="160" t="s">
        <v>8</v>
      </c>
      <c r="F6" s="160" t="s">
        <v>816</v>
      </c>
      <c r="G6" s="160" t="s">
        <v>277</v>
      </c>
      <c r="H6" s="160" t="s">
        <v>278</v>
      </c>
      <c r="I6" s="161" t="s">
        <v>814</v>
      </c>
      <c r="J6" s="153" t="s">
        <v>815</v>
      </c>
      <c r="K6" s="153" t="s">
        <v>158</v>
      </c>
      <c r="L6" s="153" t="s">
        <v>159</v>
      </c>
      <c r="M6" s="153" t="s">
        <v>280</v>
      </c>
      <c r="N6" s="153" t="s">
        <v>281</v>
      </c>
    </row>
    <row r="7" spans="1:14" ht="15">
      <c r="A7" s="154">
        <v>1</v>
      </c>
      <c r="B7" s="154">
        <v>2</v>
      </c>
      <c r="C7" s="154">
        <v>3</v>
      </c>
      <c r="D7" s="154">
        <v>4</v>
      </c>
      <c r="E7" s="154">
        <v>5</v>
      </c>
      <c r="F7" s="154">
        <v>6</v>
      </c>
      <c r="G7" s="154">
        <v>7</v>
      </c>
      <c r="H7" s="155">
        <v>8</v>
      </c>
      <c r="I7" s="157">
        <v>9</v>
      </c>
      <c r="J7" s="157">
        <v>10</v>
      </c>
      <c r="K7" s="157">
        <v>11</v>
      </c>
      <c r="L7" s="156">
        <v>12</v>
      </c>
      <c r="M7" s="26">
        <v>13</v>
      </c>
      <c r="N7" s="26">
        <v>14</v>
      </c>
    </row>
    <row r="8" spans="1:14" ht="36">
      <c r="A8" s="167" t="s">
        <v>303</v>
      </c>
      <c r="B8" s="168" t="s">
        <v>318</v>
      </c>
      <c r="C8" s="169" t="s">
        <v>345</v>
      </c>
      <c r="D8" s="169" t="s">
        <v>346</v>
      </c>
      <c r="E8" s="169">
        <v>16697</v>
      </c>
      <c r="F8" s="170">
        <v>1550984.33</v>
      </c>
      <c r="G8" s="171"/>
      <c r="H8" s="172">
        <v>1550984.33</v>
      </c>
      <c r="I8" s="173">
        <v>41747</v>
      </c>
      <c r="J8" s="174">
        <v>44699</v>
      </c>
      <c r="K8" s="175" t="s">
        <v>317</v>
      </c>
      <c r="L8" s="176" t="s">
        <v>162</v>
      </c>
      <c r="M8" s="177" t="s">
        <v>443</v>
      </c>
      <c r="N8" s="39" t="s">
        <v>298</v>
      </c>
    </row>
    <row r="9" spans="1:14" ht="36">
      <c r="A9" s="178" t="s">
        <v>304</v>
      </c>
      <c r="B9" s="179" t="s">
        <v>318</v>
      </c>
      <c r="C9" s="166" t="s">
        <v>345</v>
      </c>
      <c r="D9" s="166" t="s">
        <v>347</v>
      </c>
      <c r="E9" s="166">
        <v>2855</v>
      </c>
      <c r="F9" s="180">
        <v>265200.95</v>
      </c>
      <c r="G9" s="181"/>
      <c r="H9" s="180">
        <v>265200.95</v>
      </c>
      <c r="I9" s="182">
        <v>41747</v>
      </c>
      <c r="J9" s="174">
        <v>44699</v>
      </c>
      <c r="K9" s="183" t="s">
        <v>317</v>
      </c>
      <c r="L9" s="184" t="s">
        <v>162</v>
      </c>
      <c r="M9" s="185" t="s">
        <v>443</v>
      </c>
      <c r="N9" s="27" t="s">
        <v>298</v>
      </c>
    </row>
    <row r="10" spans="1:14" ht="36">
      <c r="A10" s="178" t="s">
        <v>306</v>
      </c>
      <c r="B10" s="179" t="s">
        <v>319</v>
      </c>
      <c r="C10" s="166" t="s">
        <v>348</v>
      </c>
      <c r="D10" s="166" t="s">
        <v>349</v>
      </c>
      <c r="E10" s="166">
        <v>3473</v>
      </c>
      <c r="F10" s="180">
        <v>322606.97</v>
      </c>
      <c r="G10" s="181"/>
      <c r="H10" s="180">
        <v>322606.97</v>
      </c>
      <c r="I10" s="182">
        <v>41747</v>
      </c>
      <c r="J10" s="174">
        <v>44699</v>
      </c>
      <c r="K10" s="183" t="s">
        <v>317</v>
      </c>
      <c r="L10" s="184" t="s">
        <v>162</v>
      </c>
      <c r="M10" s="185" t="s">
        <v>443</v>
      </c>
      <c r="N10" s="27" t="s">
        <v>298</v>
      </c>
    </row>
    <row r="11" spans="1:14" ht="36">
      <c r="A11" s="178" t="s">
        <v>305</v>
      </c>
      <c r="B11" s="179" t="s">
        <v>319</v>
      </c>
      <c r="C11" s="166" t="s">
        <v>348</v>
      </c>
      <c r="D11" s="166" t="s">
        <v>350</v>
      </c>
      <c r="E11" s="166">
        <v>5229</v>
      </c>
      <c r="F11" s="180">
        <v>485721.81</v>
      </c>
      <c r="G11" s="181"/>
      <c r="H11" s="180">
        <v>485721.81</v>
      </c>
      <c r="I11" s="182">
        <v>41747</v>
      </c>
      <c r="J11" s="174">
        <v>44699</v>
      </c>
      <c r="K11" s="183" t="s">
        <v>317</v>
      </c>
      <c r="L11" s="184" t="s">
        <v>162</v>
      </c>
      <c r="M11" s="185" t="s">
        <v>443</v>
      </c>
      <c r="N11" s="27" t="s">
        <v>298</v>
      </c>
    </row>
    <row r="12" spans="1:14" ht="36">
      <c r="A12" s="178" t="s">
        <v>307</v>
      </c>
      <c r="B12" s="179" t="s">
        <v>319</v>
      </c>
      <c r="C12" s="166" t="s">
        <v>348</v>
      </c>
      <c r="D12" s="166" t="s">
        <v>351</v>
      </c>
      <c r="E12" s="166">
        <v>5889</v>
      </c>
      <c r="F12" s="180">
        <v>547029.21</v>
      </c>
      <c r="G12" s="181"/>
      <c r="H12" s="180">
        <v>547029.21</v>
      </c>
      <c r="I12" s="182">
        <v>41747</v>
      </c>
      <c r="J12" s="174">
        <v>44699</v>
      </c>
      <c r="K12" s="183" t="s">
        <v>317</v>
      </c>
      <c r="L12" s="184" t="s">
        <v>162</v>
      </c>
      <c r="M12" s="185" t="s">
        <v>443</v>
      </c>
      <c r="N12" s="184" t="s">
        <v>298</v>
      </c>
    </row>
    <row r="13" spans="1:14" ht="36">
      <c r="A13" s="178" t="s">
        <v>332</v>
      </c>
      <c r="B13" s="179" t="s">
        <v>319</v>
      </c>
      <c r="C13" s="166" t="s">
        <v>348</v>
      </c>
      <c r="D13" s="166" t="s">
        <v>352</v>
      </c>
      <c r="E13" s="166">
        <v>2917</v>
      </c>
      <c r="F13" s="181">
        <v>270960.13</v>
      </c>
      <c r="G13" s="181"/>
      <c r="H13" s="181">
        <v>270960.13</v>
      </c>
      <c r="I13" s="182">
        <v>41747</v>
      </c>
      <c r="J13" s="174">
        <v>44699</v>
      </c>
      <c r="K13" s="183" t="s">
        <v>317</v>
      </c>
      <c r="L13" s="184" t="s">
        <v>162</v>
      </c>
      <c r="M13" s="185" t="s">
        <v>443</v>
      </c>
      <c r="N13" s="27" t="s">
        <v>298</v>
      </c>
    </row>
    <row r="14" spans="1:14" ht="36">
      <c r="A14" s="178" t="s">
        <v>333</v>
      </c>
      <c r="B14" s="179" t="s">
        <v>320</v>
      </c>
      <c r="C14" s="166" t="s">
        <v>353</v>
      </c>
      <c r="D14" s="166" t="s">
        <v>354</v>
      </c>
      <c r="E14" s="166">
        <v>30500</v>
      </c>
      <c r="F14" s="181">
        <v>2833145</v>
      </c>
      <c r="G14" s="181"/>
      <c r="H14" s="181">
        <v>2833145</v>
      </c>
      <c r="I14" s="182">
        <v>41747</v>
      </c>
      <c r="J14" s="174">
        <v>44699</v>
      </c>
      <c r="K14" s="183" t="s">
        <v>317</v>
      </c>
      <c r="L14" s="184" t="s">
        <v>162</v>
      </c>
      <c r="M14" s="185" t="s">
        <v>443</v>
      </c>
      <c r="N14" s="27" t="s">
        <v>298</v>
      </c>
    </row>
    <row r="15" spans="1:14" ht="36">
      <c r="A15" s="178" t="s">
        <v>334</v>
      </c>
      <c r="B15" s="179" t="s">
        <v>321</v>
      </c>
      <c r="C15" s="166" t="s">
        <v>6</v>
      </c>
      <c r="D15" s="166" t="s">
        <v>355</v>
      </c>
      <c r="E15" s="166">
        <v>2641</v>
      </c>
      <c r="F15" s="181">
        <v>245322.49</v>
      </c>
      <c r="G15" s="181"/>
      <c r="H15" s="181">
        <v>245322.49</v>
      </c>
      <c r="I15" s="182">
        <v>41747</v>
      </c>
      <c r="J15" s="174">
        <v>44699</v>
      </c>
      <c r="K15" s="183" t="s">
        <v>317</v>
      </c>
      <c r="L15" s="184" t="s">
        <v>162</v>
      </c>
      <c r="M15" s="185" t="s">
        <v>443</v>
      </c>
      <c r="N15" s="27" t="s">
        <v>298</v>
      </c>
    </row>
    <row r="16" spans="1:14" ht="36">
      <c r="A16" s="178" t="s">
        <v>335</v>
      </c>
      <c r="B16" s="179" t="s">
        <v>322</v>
      </c>
      <c r="C16" s="166" t="s">
        <v>357</v>
      </c>
      <c r="D16" s="166" t="s">
        <v>358</v>
      </c>
      <c r="E16" s="166">
        <v>26144</v>
      </c>
      <c r="F16" s="181">
        <v>2428516.16</v>
      </c>
      <c r="G16" s="181"/>
      <c r="H16" s="181">
        <v>2428516.16</v>
      </c>
      <c r="I16" s="182">
        <v>41747</v>
      </c>
      <c r="J16" s="174">
        <v>44699</v>
      </c>
      <c r="K16" s="183" t="s">
        <v>317</v>
      </c>
      <c r="L16" s="184" t="s">
        <v>162</v>
      </c>
      <c r="M16" s="185" t="s">
        <v>443</v>
      </c>
      <c r="N16" s="27" t="s">
        <v>298</v>
      </c>
    </row>
    <row r="17" spans="1:14" ht="36">
      <c r="A17" s="178" t="s">
        <v>336</v>
      </c>
      <c r="B17" s="179" t="s">
        <v>323</v>
      </c>
      <c r="C17" s="166" t="s">
        <v>359</v>
      </c>
      <c r="D17" s="166" t="s">
        <v>360</v>
      </c>
      <c r="E17" s="166">
        <v>29471</v>
      </c>
      <c r="F17" s="181">
        <v>2737561.19</v>
      </c>
      <c r="G17" s="181"/>
      <c r="H17" s="181">
        <v>2737561.19</v>
      </c>
      <c r="I17" s="182">
        <v>41747</v>
      </c>
      <c r="J17" s="174">
        <v>44699</v>
      </c>
      <c r="K17" s="183" t="s">
        <v>317</v>
      </c>
      <c r="L17" s="184" t="s">
        <v>162</v>
      </c>
      <c r="M17" s="185" t="s">
        <v>443</v>
      </c>
      <c r="N17" s="27" t="s">
        <v>298</v>
      </c>
    </row>
    <row r="18" spans="1:14" ht="36">
      <c r="A18" s="163" t="s">
        <v>337</v>
      </c>
      <c r="B18" s="164" t="s">
        <v>324</v>
      </c>
      <c r="C18" s="208" t="s">
        <v>362</v>
      </c>
      <c r="D18" s="208" t="s">
        <v>363</v>
      </c>
      <c r="E18" s="208">
        <v>144</v>
      </c>
      <c r="F18" s="210">
        <v>29000</v>
      </c>
      <c r="G18" s="210"/>
      <c r="H18" s="210">
        <v>29000</v>
      </c>
      <c r="I18" s="220">
        <v>41254</v>
      </c>
      <c r="J18" s="221"/>
      <c r="K18" s="222" t="s">
        <v>317</v>
      </c>
      <c r="L18" s="27" t="s">
        <v>162</v>
      </c>
      <c r="M18" s="212" t="s">
        <v>443</v>
      </c>
      <c r="N18" s="27" t="s">
        <v>298</v>
      </c>
    </row>
    <row r="19" spans="1:14" ht="36">
      <c r="A19" s="163" t="s">
        <v>338</v>
      </c>
      <c r="B19" s="164" t="s">
        <v>325</v>
      </c>
      <c r="C19" s="208" t="s">
        <v>364</v>
      </c>
      <c r="D19" s="208" t="s">
        <v>365</v>
      </c>
      <c r="E19" s="208">
        <v>144</v>
      </c>
      <c r="F19" s="210">
        <v>29000</v>
      </c>
      <c r="G19" s="210"/>
      <c r="H19" s="210">
        <v>29000</v>
      </c>
      <c r="I19" s="220">
        <v>41254</v>
      </c>
      <c r="J19" s="221"/>
      <c r="K19" s="222" t="s">
        <v>317</v>
      </c>
      <c r="L19" s="27" t="s">
        <v>162</v>
      </c>
      <c r="M19" s="212" t="s">
        <v>443</v>
      </c>
      <c r="N19" s="27" t="s">
        <v>298</v>
      </c>
    </row>
    <row r="20" spans="1:14" ht="42.75" customHeight="1">
      <c r="A20" s="163" t="s">
        <v>339</v>
      </c>
      <c r="B20" s="164" t="s">
        <v>326</v>
      </c>
      <c r="C20" s="208" t="s">
        <v>366</v>
      </c>
      <c r="D20" s="208" t="s">
        <v>367</v>
      </c>
      <c r="E20" s="208">
        <v>19.94</v>
      </c>
      <c r="F20" s="223">
        <v>3337567.53</v>
      </c>
      <c r="G20" s="210"/>
      <c r="H20" s="223">
        <v>3337567.53</v>
      </c>
      <c r="I20" s="211">
        <v>40991</v>
      </c>
      <c r="J20" s="224"/>
      <c r="K20" s="27" t="s">
        <v>317</v>
      </c>
      <c r="L20" s="27" t="s">
        <v>162</v>
      </c>
      <c r="M20" s="212" t="s">
        <v>443</v>
      </c>
      <c r="N20" s="27" t="s">
        <v>298</v>
      </c>
    </row>
    <row r="21" spans="1:14" ht="36">
      <c r="A21" s="178" t="s">
        <v>340</v>
      </c>
      <c r="B21" s="179" t="s">
        <v>327</v>
      </c>
      <c r="C21" s="166" t="s">
        <v>353</v>
      </c>
      <c r="D21" s="166" t="s">
        <v>361</v>
      </c>
      <c r="E21" s="166">
        <v>3936</v>
      </c>
      <c r="F21" s="181">
        <v>365615.04</v>
      </c>
      <c r="G21" s="181"/>
      <c r="H21" s="181">
        <v>365615.04</v>
      </c>
      <c r="I21" s="186">
        <v>41747</v>
      </c>
      <c r="J21" s="186">
        <v>44699</v>
      </c>
      <c r="K21" s="184" t="s">
        <v>317</v>
      </c>
      <c r="L21" s="184" t="s">
        <v>162</v>
      </c>
      <c r="M21" s="185" t="s">
        <v>443</v>
      </c>
      <c r="N21" s="27" t="s">
        <v>298</v>
      </c>
    </row>
    <row r="22" spans="1:14" ht="36">
      <c r="A22" s="178" t="s">
        <v>341</v>
      </c>
      <c r="B22" s="179" t="s">
        <v>328</v>
      </c>
      <c r="C22" s="166" t="s">
        <v>6</v>
      </c>
      <c r="D22" s="166" t="s">
        <v>356</v>
      </c>
      <c r="E22" s="166">
        <v>19623</v>
      </c>
      <c r="F22" s="181">
        <v>1822780.47</v>
      </c>
      <c r="G22" s="181"/>
      <c r="H22" s="181">
        <v>1822780.47</v>
      </c>
      <c r="I22" s="186">
        <v>41747</v>
      </c>
      <c r="J22" s="186">
        <v>44699</v>
      </c>
      <c r="K22" s="184" t="s">
        <v>317</v>
      </c>
      <c r="L22" s="184" t="s">
        <v>162</v>
      </c>
      <c r="M22" s="185" t="s">
        <v>443</v>
      </c>
      <c r="N22" s="27" t="s">
        <v>298</v>
      </c>
    </row>
    <row r="23" spans="1:14" ht="48">
      <c r="A23" s="163" t="s">
        <v>342</v>
      </c>
      <c r="B23" s="164" t="s">
        <v>329</v>
      </c>
      <c r="C23" s="208" t="s">
        <v>368</v>
      </c>
      <c r="D23" s="208" t="s">
        <v>369</v>
      </c>
      <c r="E23" s="208">
        <v>5400</v>
      </c>
      <c r="F23" s="210">
        <v>349866</v>
      </c>
      <c r="G23" s="210"/>
      <c r="H23" s="210">
        <v>349866</v>
      </c>
      <c r="I23" s="211">
        <v>43417</v>
      </c>
      <c r="J23" s="211"/>
      <c r="K23" s="27" t="s">
        <v>370</v>
      </c>
      <c r="L23" s="27" t="s">
        <v>162</v>
      </c>
      <c r="M23" s="212" t="s">
        <v>443</v>
      </c>
      <c r="N23" s="27" t="s">
        <v>298</v>
      </c>
    </row>
    <row r="24" spans="1:14" ht="48">
      <c r="A24" s="163" t="s">
        <v>343</v>
      </c>
      <c r="B24" s="164" t="s">
        <v>330</v>
      </c>
      <c r="C24" s="208" t="s">
        <v>371</v>
      </c>
      <c r="D24" s="208" t="s">
        <v>372</v>
      </c>
      <c r="E24" s="208">
        <v>9570</v>
      </c>
      <c r="F24" s="210">
        <v>794979.9</v>
      </c>
      <c r="G24" s="210"/>
      <c r="H24" s="210">
        <v>794979.9</v>
      </c>
      <c r="I24" s="211">
        <v>43420</v>
      </c>
      <c r="J24" s="211"/>
      <c r="K24" s="27" t="s">
        <v>370</v>
      </c>
      <c r="L24" s="27" t="s">
        <v>162</v>
      </c>
      <c r="M24" s="212" t="s">
        <v>443</v>
      </c>
      <c r="N24" s="27" t="s">
        <v>298</v>
      </c>
    </row>
    <row r="25" spans="1:14" ht="60">
      <c r="A25" s="163" t="s">
        <v>344</v>
      </c>
      <c r="B25" s="164" t="s">
        <v>331</v>
      </c>
      <c r="C25" s="208" t="s">
        <v>295</v>
      </c>
      <c r="D25" s="208" t="s">
        <v>373</v>
      </c>
      <c r="E25" s="208">
        <v>90000</v>
      </c>
      <c r="F25" s="210">
        <v>2273312.31</v>
      </c>
      <c r="G25" s="210"/>
      <c r="H25" s="210">
        <v>2273312.31</v>
      </c>
      <c r="I25" s="211">
        <v>43265</v>
      </c>
      <c r="J25" s="211"/>
      <c r="K25" s="27" t="s">
        <v>370</v>
      </c>
      <c r="L25" s="27" t="s">
        <v>162</v>
      </c>
      <c r="M25" s="212" t="s">
        <v>443</v>
      </c>
      <c r="N25" s="27" t="s">
        <v>298</v>
      </c>
    </row>
    <row r="26" spans="1:14" ht="48">
      <c r="A26" s="163" t="s">
        <v>459</v>
      </c>
      <c r="B26" s="164" t="s">
        <v>818</v>
      </c>
      <c r="C26" s="208" t="s">
        <v>819</v>
      </c>
      <c r="D26" s="208" t="s">
        <v>824</v>
      </c>
      <c r="E26" s="208" t="s">
        <v>820</v>
      </c>
      <c r="F26" s="210">
        <v>427614</v>
      </c>
      <c r="G26" s="210"/>
      <c r="H26" s="210">
        <v>427614</v>
      </c>
      <c r="I26" s="211">
        <v>43566</v>
      </c>
      <c r="J26" s="211"/>
      <c r="K26" s="27" t="s">
        <v>370</v>
      </c>
      <c r="L26" s="27" t="s">
        <v>162</v>
      </c>
      <c r="M26" s="212" t="s">
        <v>443</v>
      </c>
      <c r="N26" s="27" t="s">
        <v>298</v>
      </c>
    </row>
    <row r="27" spans="1:14" ht="48">
      <c r="A27" s="163" t="s">
        <v>466</v>
      </c>
      <c r="B27" s="164" t="s">
        <v>821</v>
      </c>
      <c r="C27" s="208" t="s">
        <v>822</v>
      </c>
      <c r="D27" s="208" t="s">
        <v>825</v>
      </c>
      <c r="E27" s="208" t="s">
        <v>823</v>
      </c>
      <c r="F27" s="210">
        <v>372005.76</v>
      </c>
      <c r="G27" s="210"/>
      <c r="H27" s="210">
        <v>372005.76</v>
      </c>
      <c r="I27" s="211">
        <v>43558</v>
      </c>
      <c r="J27" s="211"/>
      <c r="K27" s="27" t="s">
        <v>370</v>
      </c>
      <c r="L27" s="27" t="s">
        <v>162</v>
      </c>
      <c r="M27" s="212" t="s">
        <v>443</v>
      </c>
      <c r="N27" s="27" t="s">
        <v>298</v>
      </c>
    </row>
    <row r="28" spans="1:14" ht="15">
      <c r="A28" s="28" t="s">
        <v>315</v>
      </c>
      <c r="B28" s="29"/>
      <c r="C28" s="30"/>
      <c r="D28" s="30"/>
      <c r="E28" s="30"/>
      <c r="F28" s="31">
        <f>SUM(F8:F27)-F8-F9-F10-F11-F12-F13-F14-F15-F16-F17-F21-F22</f>
        <v>7613345.499999999</v>
      </c>
      <c r="G28" s="31">
        <f>SUM(G8:G27)-G8-G9-G10-G11-G12-G13-G14-G15-G16-G17-G21-G22</f>
        <v>0</v>
      </c>
      <c r="H28" s="31">
        <f>SUM(H8:H27)-H8-H9-H10-H11-H12-H13-H14-H15-H16-H17-H21-H22</f>
        <v>7613345.499999999</v>
      </c>
      <c r="I28" s="32"/>
      <c r="J28" s="32"/>
      <c r="K28" s="33"/>
      <c r="L28" s="33"/>
      <c r="M28" s="33"/>
      <c r="N28" s="33"/>
    </row>
    <row r="29" spans="1:14" ht="15">
      <c r="A29" s="321" t="s">
        <v>374</v>
      </c>
      <c r="B29" s="322"/>
      <c r="C29" s="322"/>
      <c r="D29" s="322"/>
      <c r="E29" s="322"/>
      <c r="F29" s="322"/>
      <c r="G29" s="322"/>
      <c r="H29" s="322"/>
      <c r="I29" s="322"/>
      <c r="J29" s="322"/>
      <c r="K29" s="322"/>
      <c r="L29" s="322"/>
      <c r="M29" s="322"/>
      <c r="N29" s="322"/>
    </row>
    <row r="30" spans="1:14" ht="36.75" customHeight="1">
      <c r="A30" s="163" t="s">
        <v>303</v>
      </c>
      <c r="B30" s="165" t="s">
        <v>300</v>
      </c>
      <c r="C30" s="207" t="s">
        <v>313</v>
      </c>
      <c r="D30" s="208" t="s">
        <v>301</v>
      </c>
      <c r="E30" s="208">
        <v>836749</v>
      </c>
      <c r="F30" s="209">
        <v>1171448.6</v>
      </c>
      <c r="G30" s="210">
        <v>0</v>
      </c>
      <c r="H30" s="209">
        <v>1171448.6</v>
      </c>
      <c r="I30" s="211">
        <v>43404</v>
      </c>
      <c r="J30" s="211"/>
      <c r="K30" s="27" t="s">
        <v>299</v>
      </c>
      <c r="L30" s="27" t="s">
        <v>162</v>
      </c>
      <c r="M30" s="212" t="s">
        <v>443</v>
      </c>
      <c r="N30" s="27" t="s">
        <v>302</v>
      </c>
    </row>
    <row r="31" spans="1:14" ht="34.5" customHeight="1">
      <c r="A31" s="163" t="s">
        <v>304</v>
      </c>
      <c r="B31" s="165" t="s">
        <v>300</v>
      </c>
      <c r="C31" s="207" t="s">
        <v>314</v>
      </c>
      <c r="D31" s="208" t="s">
        <v>309</v>
      </c>
      <c r="E31" s="208">
        <v>2839154</v>
      </c>
      <c r="F31" s="209">
        <v>3974815.6</v>
      </c>
      <c r="G31" s="210">
        <v>0</v>
      </c>
      <c r="H31" s="209">
        <v>3974815.6</v>
      </c>
      <c r="I31" s="211">
        <v>43343</v>
      </c>
      <c r="J31" s="211"/>
      <c r="K31" s="27" t="s">
        <v>299</v>
      </c>
      <c r="L31" s="27" t="s">
        <v>162</v>
      </c>
      <c r="M31" s="212" t="s">
        <v>443</v>
      </c>
      <c r="N31" s="27" t="s">
        <v>302</v>
      </c>
    </row>
    <row r="32" spans="1:14" ht="36">
      <c r="A32" s="163" t="s">
        <v>306</v>
      </c>
      <c r="B32" s="165" t="s">
        <v>300</v>
      </c>
      <c r="C32" s="207" t="s">
        <v>313</v>
      </c>
      <c r="D32" s="208" t="s">
        <v>310</v>
      </c>
      <c r="E32" s="208">
        <v>641908</v>
      </c>
      <c r="F32" s="209">
        <v>898671.2</v>
      </c>
      <c r="G32" s="210">
        <v>0</v>
      </c>
      <c r="H32" s="209">
        <v>898671.2</v>
      </c>
      <c r="I32" s="211">
        <v>43404</v>
      </c>
      <c r="J32" s="211"/>
      <c r="K32" s="27" t="s">
        <v>299</v>
      </c>
      <c r="L32" s="27" t="s">
        <v>162</v>
      </c>
      <c r="M32" s="212" t="s">
        <v>443</v>
      </c>
      <c r="N32" s="27" t="s">
        <v>302</v>
      </c>
    </row>
    <row r="33" spans="1:14" ht="36">
      <c r="A33" s="163" t="s">
        <v>305</v>
      </c>
      <c r="B33" s="165" t="s">
        <v>300</v>
      </c>
      <c r="C33" s="207" t="s">
        <v>313</v>
      </c>
      <c r="D33" s="208" t="s">
        <v>308</v>
      </c>
      <c r="E33" s="208">
        <v>704503</v>
      </c>
      <c r="F33" s="209">
        <v>986304.2</v>
      </c>
      <c r="G33" s="210">
        <v>0</v>
      </c>
      <c r="H33" s="209">
        <v>986304.2</v>
      </c>
      <c r="I33" s="211">
        <v>43404</v>
      </c>
      <c r="J33" s="211"/>
      <c r="K33" s="27" t="s">
        <v>299</v>
      </c>
      <c r="L33" s="27" t="s">
        <v>162</v>
      </c>
      <c r="M33" s="212" t="s">
        <v>443</v>
      </c>
      <c r="N33" s="27" t="s">
        <v>302</v>
      </c>
    </row>
    <row r="34" spans="1:14" ht="36">
      <c r="A34" s="163" t="s">
        <v>307</v>
      </c>
      <c r="B34" s="165" t="s">
        <v>300</v>
      </c>
      <c r="C34" s="213" t="s">
        <v>314</v>
      </c>
      <c r="D34" s="214" t="s">
        <v>311</v>
      </c>
      <c r="E34" s="214">
        <v>577800</v>
      </c>
      <c r="F34" s="215">
        <v>758859.88</v>
      </c>
      <c r="G34" s="216">
        <v>0</v>
      </c>
      <c r="H34" s="215">
        <v>758859.88</v>
      </c>
      <c r="I34" s="34">
        <v>43343</v>
      </c>
      <c r="J34" s="34"/>
      <c r="K34" s="35" t="s">
        <v>299</v>
      </c>
      <c r="L34" s="35" t="s">
        <v>162</v>
      </c>
      <c r="M34" s="212" t="s">
        <v>443</v>
      </c>
      <c r="N34" s="35" t="s">
        <v>302</v>
      </c>
    </row>
    <row r="35" spans="1:14" ht="36">
      <c r="A35" s="163" t="s">
        <v>332</v>
      </c>
      <c r="B35" s="165" t="s">
        <v>300</v>
      </c>
      <c r="C35" s="213" t="s">
        <v>314</v>
      </c>
      <c r="D35" s="214" t="s">
        <v>445</v>
      </c>
      <c r="E35" s="214">
        <v>169000</v>
      </c>
      <c r="F35" s="215">
        <v>236600</v>
      </c>
      <c r="G35" s="216">
        <v>0</v>
      </c>
      <c r="H35" s="215">
        <v>236600</v>
      </c>
      <c r="I35" s="34">
        <v>44120</v>
      </c>
      <c r="J35" s="34"/>
      <c r="K35" s="35" t="s">
        <v>299</v>
      </c>
      <c r="L35" s="35" t="s">
        <v>162</v>
      </c>
      <c r="M35" s="212" t="s">
        <v>443</v>
      </c>
      <c r="N35" s="35" t="s">
        <v>302</v>
      </c>
    </row>
    <row r="36" spans="1:14" ht="36">
      <c r="A36" s="163" t="s">
        <v>333</v>
      </c>
      <c r="B36" s="165" t="s">
        <v>300</v>
      </c>
      <c r="C36" s="213" t="s">
        <v>314</v>
      </c>
      <c r="D36" s="214" t="s">
        <v>446</v>
      </c>
      <c r="E36" s="214">
        <v>351053</v>
      </c>
      <c r="F36" s="215">
        <v>491474.2</v>
      </c>
      <c r="G36" s="216">
        <v>0</v>
      </c>
      <c r="H36" s="215">
        <v>491474.2</v>
      </c>
      <c r="I36" s="34">
        <v>44120</v>
      </c>
      <c r="J36" s="34"/>
      <c r="K36" s="35" t="s">
        <v>299</v>
      </c>
      <c r="L36" s="35" t="s">
        <v>162</v>
      </c>
      <c r="M36" s="212" t="s">
        <v>443</v>
      </c>
      <c r="N36" s="35" t="s">
        <v>302</v>
      </c>
    </row>
    <row r="37" spans="1:14" ht="36">
      <c r="A37" s="163" t="s">
        <v>334</v>
      </c>
      <c r="B37" s="165" t="s">
        <v>300</v>
      </c>
      <c r="C37" s="213" t="s">
        <v>314</v>
      </c>
      <c r="D37" s="214" t="s">
        <v>447</v>
      </c>
      <c r="E37" s="214">
        <v>250000</v>
      </c>
      <c r="F37" s="215">
        <v>350000</v>
      </c>
      <c r="G37" s="216">
        <v>0</v>
      </c>
      <c r="H37" s="215">
        <v>350000</v>
      </c>
      <c r="I37" s="34">
        <v>44133</v>
      </c>
      <c r="J37" s="34"/>
      <c r="K37" s="35" t="s">
        <v>299</v>
      </c>
      <c r="L37" s="35" t="s">
        <v>162</v>
      </c>
      <c r="M37" s="212" t="s">
        <v>443</v>
      </c>
      <c r="N37" s="35" t="s">
        <v>302</v>
      </c>
    </row>
    <row r="38" spans="1:14" ht="36">
      <c r="A38" s="163" t="s">
        <v>335</v>
      </c>
      <c r="B38" s="165" t="s">
        <v>300</v>
      </c>
      <c r="C38" s="213" t="s">
        <v>314</v>
      </c>
      <c r="D38" s="214" t="s">
        <v>448</v>
      </c>
      <c r="E38" s="214">
        <v>140098</v>
      </c>
      <c r="F38" s="215">
        <v>196137.2</v>
      </c>
      <c r="G38" s="216">
        <v>0</v>
      </c>
      <c r="H38" s="215">
        <v>196137.2</v>
      </c>
      <c r="I38" s="34">
        <v>44133</v>
      </c>
      <c r="J38" s="34"/>
      <c r="K38" s="35" t="s">
        <v>299</v>
      </c>
      <c r="L38" s="35" t="s">
        <v>162</v>
      </c>
      <c r="M38" s="212" t="s">
        <v>443</v>
      </c>
      <c r="N38" s="35" t="s">
        <v>302</v>
      </c>
    </row>
    <row r="39" spans="1:14" ht="36">
      <c r="A39" s="163" t="s">
        <v>336</v>
      </c>
      <c r="B39" s="165" t="s">
        <v>300</v>
      </c>
      <c r="C39" s="213" t="s">
        <v>314</v>
      </c>
      <c r="D39" s="214" t="s">
        <v>449</v>
      </c>
      <c r="E39" s="214">
        <v>51000</v>
      </c>
      <c r="F39" s="215">
        <v>71400</v>
      </c>
      <c r="G39" s="216">
        <v>0</v>
      </c>
      <c r="H39" s="215">
        <v>71400</v>
      </c>
      <c r="I39" s="34">
        <v>44133</v>
      </c>
      <c r="J39" s="34"/>
      <c r="K39" s="35" t="s">
        <v>299</v>
      </c>
      <c r="L39" s="35" t="s">
        <v>162</v>
      </c>
      <c r="M39" s="212" t="s">
        <v>443</v>
      </c>
      <c r="N39" s="35" t="s">
        <v>302</v>
      </c>
    </row>
    <row r="40" spans="1:14" ht="36">
      <c r="A40" s="163" t="s">
        <v>337</v>
      </c>
      <c r="B40" s="165" t="s">
        <v>300</v>
      </c>
      <c r="C40" s="213" t="s">
        <v>314</v>
      </c>
      <c r="D40" s="214" t="s">
        <v>450</v>
      </c>
      <c r="E40" s="214">
        <v>100000</v>
      </c>
      <c r="F40" s="215">
        <v>140000</v>
      </c>
      <c r="G40" s="216">
        <v>0</v>
      </c>
      <c r="H40" s="215">
        <v>140000</v>
      </c>
      <c r="I40" s="34">
        <v>44141</v>
      </c>
      <c r="J40" s="34"/>
      <c r="K40" s="35" t="s">
        <v>299</v>
      </c>
      <c r="L40" s="35" t="s">
        <v>162</v>
      </c>
      <c r="M40" s="212" t="s">
        <v>443</v>
      </c>
      <c r="N40" s="35" t="s">
        <v>302</v>
      </c>
    </row>
    <row r="41" spans="1:14" ht="36">
      <c r="A41" s="163" t="s">
        <v>338</v>
      </c>
      <c r="B41" s="165" t="s">
        <v>300</v>
      </c>
      <c r="C41" s="213" t="s">
        <v>314</v>
      </c>
      <c r="D41" s="214" t="s">
        <v>451</v>
      </c>
      <c r="E41" s="214">
        <v>1155226</v>
      </c>
      <c r="F41" s="215">
        <v>1617316.4</v>
      </c>
      <c r="G41" s="216">
        <v>0</v>
      </c>
      <c r="H41" s="215">
        <v>1617316.4</v>
      </c>
      <c r="I41" s="34">
        <v>44124</v>
      </c>
      <c r="J41" s="34"/>
      <c r="K41" s="35" t="s">
        <v>299</v>
      </c>
      <c r="L41" s="35" t="s">
        <v>162</v>
      </c>
      <c r="M41" s="212" t="s">
        <v>443</v>
      </c>
      <c r="N41" s="35" t="s">
        <v>302</v>
      </c>
    </row>
    <row r="42" spans="1:14" ht="36">
      <c r="A42" s="163" t="s">
        <v>339</v>
      </c>
      <c r="B42" s="165" t="s">
        <v>300</v>
      </c>
      <c r="C42" s="213" t="s">
        <v>314</v>
      </c>
      <c r="D42" s="214" t="s">
        <v>452</v>
      </c>
      <c r="E42" s="214">
        <v>2133787</v>
      </c>
      <c r="F42" s="215">
        <v>2987301.8</v>
      </c>
      <c r="G42" s="216">
        <v>0</v>
      </c>
      <c r="H42" s="215">
        <v>2987301.8</v>
      </c>
      <c r="I42" s="34">
        <v>44124</v>
      </c>
      <c r="J42" s="34"/>
      <c r="K42" s="35" t="s">
        <v>299</v>
      </c>
      <c r="L42" s="35" t="s">
        <v>162</v>
      </c>
      <c r="M42" s="212" t="s">
        <v>443</v>
      </c>
      <c r="N42" s="35" t="s">
        <v>302</v>
      </c>
    </row>
    <row r="43" spans="1:14" ht="36">
      <c r="A43" s="163" t="s">
        <v>340</v>
      </c>
      <c r="B43" s="165" t="s">
        <v>300</v>
      </c>
      <c r="C43" s="213" t="s">
        <v>314</v>
      </c>
      <c r="D43" s="214" t="s">
        <v>453</v>
      </c>
      <c r="E43" s="214">
        <v>429645</v>
      </c>
      <c r="F43" s="215">
        <v>601503</v>
      </c>
      <c r="G43" s="216">
        <v>0</v>
      </c>
      <c r="H43" s="215">
        <v>601503</v>
      </c>
      <c r="I43" s="34">
        <v>44124</v>
      </c>
      <c r="J43" s="34"/>
      <c r="K43" s="35" t="s">
        <v>299</v>
      </c>
      <c r="L43" s="35" t="s">
        <v>162</v>
      </c>
      <c r="M43" s="212" t="s">
        <v>443</v>
      </c>
      <c r="N43" s="35" t="s">
        <v>302</v>
      </c>
    </row>
    <row r="44" spans="1:14" ht="36">
      <c r="A44" s="163" t="s">
        <v>341</v>
      </c>
      <c r="B44" s="165" t="s">
        <v>300</v>
      </c>
      <c r="C44" s="213" t="s">
        <v>314</v>
      </c>
      <c r="D44" s="214" t="s">
        <v>454</v>
      </c>
      <c r="E44" s="214">
        <v>483685</v>
      </c>
      <c r="F44" s="215">
        <v>677159</v>
      </c>
      <c r="G44" s="216">
        <v>0</v>
      </c>
      <c r="H44" s="215">
        <v>677159</v>
      </c>
      <c r="I44" s="34">
        <v>44124</v>
      </c>
      <c r="J44" s="34"/>
      <c r="K44" s="35" t="s">
        <v>299</v>
      </c>
      <c r="L44" s="35" t="s">
        <v>162</v>
      </c>
      <c r="M44" s="212" t="s">
        <v>443</v>
      </c>
      <c r="N44" s="35" t="s">
        <v>302</v>
      </c>
    </row>
    <row r="45" spans="1:14" ht="36">
      <c r="A45" s="163" t="s">
        <v>342</v>
      </c>
      <c r="B45" s="165" t="s">
        <v>300</v>
      </c>
      <c r="C45" s="213" t="s">
        <v>314</v>
      </c>
      <c r="D45" s="214" t="s">
        <v>455</v>
      </c>
      <c r="E45" s="214">
        <v>202928</v>
      </c>
      <c r="F45" s="215">
        <v>284099.2</v>
      </c>
      <c r="G45" s="216">
        <v>0</v>
      </c>
      <c r="H45" s="215">
        <v>284099.2</v>
      </c>
      <c r="I45" s="34">
        <v>44138</v>
      </c>
      <c r="J45" s="34"/>
      <c r="K45" s="35" t="s">
        <v>299</v>
      </c>
      <c r="L45" s="35" t="s">
        <v>162</v>
      </c>
      <c r="M45" s="212" t="s">
        <v>443</v>
      </c>
      <c r="N45" s="35" t="s">
        <v>302</v>
      </c>
    </row>
    <row r="46" spans="1:14" ht="36">
      <c r="A46" s="163" t="s">
        <v>343</v>
      </c>
      <c r="B46" s="165" t="s">
        <v>300</v>
      </c>
      <c r="C46" s="213" t="s">
        <v>314</v>
      </c>
      <c r="D46" s="214" t="s">
        <v>456</v>
      </c>
      <c r="E46" s="214">
        <v>102198</v>
      </c>
      <c r="F46" s="215">
        <v>143077.2</v>
      </c>
      <c r="G46" s="216">
        <v>0</v>
      </c>
      <c r="H46" s="215">
        <v>143077.2</v>
      </c>
      <c r="I46" s="34">
        <v>44138</v>
      </c>
      <c r="J46" s="34"/>
      <c r="K46" s="35" t="s">
        <v>299</v>
      </c>
      <c r="L46" s="35" t="s">
        <v>162</v>
      </c>
      <c r="M46" s="212" t="s">
        <v>443</v>
      </c>
      <c r="N46" s="35" t="s">
        <v>302</v>
      </c>
    </row>
    <row r="47" spans="1:14" ht="36">
      <c r="A47" s="163" t="s">
        <v>344</v>
      </c>
      <c r="B47" s="165" t="s">
        <v>300</v>
      </c>
      <c r="C47" s="213" t="s">
        <v>314</v>
      </c>
      <c r="D47" s="214" t="s">
        <v>457</v>
      </c>
      <c r="E47" s="214">
        <v>406000</v>
      </c>
      <c r="F47" s="215">
        <v>568400</v>
      </c>
      <c r="G47" s="216">
        <v>0</v>
      </c>
      <c r="H47" s="215">
        <v>568400</v>
      </c>
      <c r="I47" s="34">
        <v>44138</v>
      </c>
      <c r="J47" s="34"/>
      <c r="K47" s="35" t="s">
        <v>299</v>
      </c>
      <c r="L47" s="35" t="s">
        <v>162</v>
      </c>
      <c r="M47" s="212" t="s">
        <v>443</v>
      </c>
      <c r="N47" s="35" t="s">
        <v>302</v>
      </c>
    </row>
    <row r="48" spans="1:14" ht="36">
      <c r="A48" s="163" t="s">
        <v>459</v>
      </c>
      <c r="B48" s="165" t="s">
        <v>300</v>
      </c>
      <c r="C48" s="213" t="s">
        <v>314</v>
      </c>
      <c r="D48" s="214" t="s">
        <v>458</v>
      </c>
      <c r="E48" s="214">
        <v>506270</v>
      </c>
      <c r="F48" s="215">
        <v>708778</v>
      </c>
      <c r="G48" s="216">
        <v>0</v>
      </c>
      <c r="H48" s="215">
        <v>708778</v>
      </c>
      <c r="I48" s="34">
        <v>44138</v>
      </c>
      <c r="J48" s="34"/>
      <c r="K48" s="35" t="s">
        <v>299</v>
      </c>
      <c r="L48" s="35" t="s">
        <v>162</v>
      </c>
      <c r="M48" s="212" t="s">
        <v>443</v>
      </c>
      <c r="N48" s="35" t="s">
        <v>302</v>
      </c>
    </row>
    <row r="49" spans="1:14" ht="36">
      <c r="A49" s="163" t="s">
        <v>466</v>
      </c>
      <c r="B49" s="165" t="s">
        <v>300</v>
      </c>
      <c r="C49" s="213" t="s">
        <v>314</v>
      </c>
      <c r="D49" s="214" t="s">
        <v>460</v>
      </c>
      <c r="E49" s="214">
        <v>400001</v>
      </c>
      <c r="F49" s="215">
        <v>560001.4</v>
      </c>
      <c r="G49" s="216">
        <v>0</v>
      </c>
      <c r="H49" s="215">
        <v>560001.4</v>
      </c>
      <c r="I49" s="34">
        <v>44138</v>
      </c>
      <c r="J49" s="34"/>
      <c r="K49" s="35" t="s">
        <v>299</v>
      </c>
      <c r="L49" s="35" t="s">
        <v>162</v>
      </c>
      <c r="M49" s="212" t="s">
        <v>443</v>
      </c>
      <c r="N49" s="35" t="s">
        <v>302</v>
      </c>
    </row>
    <row r="50" spans="1:14" ht="36">
      <c r="A50" s="163" t="s">
        <v>467</v>
      </c>
      <c r="B50" s="165" t="s">
        <v>300</v>
      </c>
      <c r="C50" s="213" t="s">
        <v>314</v>
      </c>
      <c r="D50" s="214" t="s">
        <v>461</v>
      </c>
      <c r="E50" s="214">
        <v>410000</v>
      </c>
      <c r="F50" s="215">
        <v>557600</v>
      </c>
      <c r="G50" s="216">
        <v>0</v>
      </c>
      <c r="H50" s="215">
        <v>557600</v>
      </c>
      <c r="I50" s="34">
        <v>44138</v>
      </c>
      <c r="J50" s="34"/>
      <c r="K50" s="35" t="s">
        <v>299</v>
      </c>
      <c r="L50" s="35" t="s">
        <v>162</v>
      </c>
      <c r="M50" s="212" t="s">
        <v>443</v>
      </c>
      <c r="N50" s="35" t="s">
        <v>302</v>
      </c>
    </row>
    <row r="51" spans="1:14" ht="36">
      <c r="A51" s="163" t="s">
        <v>468</v>
      </c>
      <c r="B51" s="165" t="s">
        <v>300</v>
      </c>
      <c r="C51" s="213" t="s">
        <v>314</v>
      </c>
      <c r="D51" s="214" t="s">
        <v>462</v>
      </c>
      <c r="E51" s="214">
        <v>380000</v>
      </c>
      <c r="F51" s="215">
        <v>516800</v>
      </c>
      <c r="G51" s="216">
        <v>0</v>
      </c>
      <c r="H51" s="215">
        <v>516800</v>
      </c>
      <c r="I51" s="34">
        <v>44138</v>
      </c>
      <c r="J51" s="34"/>
      <c r="K51" s="35" t="s">
        <v>299</v>
      </c>
      <c r="L51" s="35" t="s">
        <v>162</v>
      </c>
      <c r="M51" s="212" t="s">
        <v>443</v>
      </c>
      <c r="N51" s="35" t="s">
        <v>302</v>
      </c>
    </row>
    <row r="52" spans="1:14" ht="36">
      <c r="A52" s="163" t="s">
        <v>469</v>
      </c>
      <c r="B52" s="165" t="s">
        <v>300</v>
      </c>
      <c r="C52" s="213" t="s">
        <v>314</v>
      </c>
      <c r="D52" s="214" t="s">
        <v>463</v>
      </c>
      <c r="E52" s="214">
        <v>295000</v>
      </c>
      <c r="F52" s="215">
        <v>413000</v>
      </c>
      <c r="G52" s="216">
        <v>0</v>
      </c>
      <c r="H52" s="215">
        <v>413000</v>
      </c>
      <c r="I52" s="34">
        <v>44117</v>
      </c>
      <c r="J52" s="34"/>
      <c r="K52" s="35" t="s">
        <v>299</v>
      </c>
      <c r="L52" s="35" t="s">
        <v>162</v>
      </c>
      <c r="M52" s="212" t="s">
        <v>443</v>
      </c>
      <c r="N52" s="35" t="s">
        <v>302</v>
      </c>
    </row>
    <row r="53" spans="1:14" ht="36">
      <c r="A53" s="163" t="s">
        <v>470</v>
      </c>
      <c r="B53" s="165" t="s">
        <v>300</v>
      </c>
      <c r="C53" s="213" t="s">
        <v>314</v>
      </c>
      <c r="D53" s="214" t="s">
        <v>464</v>
      </c>
      <c r="E53" s="214">
        <v>530000</v>
      </c>
      <c r="F53" s="215">
        <v>742000</v>
      </c>
      <c r="G53" s="216">
        <v>0</v>
      </c>
      <c r="H53" s="215">
        <v>742000</v>
      </c>
      <c r="I53" s="34">
        <v>44117</v>
      </c>
      <c r="J53" s="34"/>
      <c r="K53" s="35" t="s">
        <v>299</v>
      </c>
      <c r="L53" s="35" t="s">
        <v>162</v>
      </c>
      <c r="M53" s="212" t="s">
        <v>443</v>
      </c>
      <c r="N53" s="35" t="s">
        <v>302</v>
      </c>
    </row>
    <row r="54" spans="1:14" ht="36">
      <c r="A54" s="163" t="s">
        <v>471</v>
      </c>
      <c r="B54" s="165" t="s">
        <v>300</v>
      </c>
      <c r="C54" s="213" t="s">
        <v>314</v>
      </c>
      <c r="D54" s="214" t="s">
        <v>465</v>
      </c>
      <c r="E54" s="214">
        <v>450000</v>
      </c>
      <c r="F54" s="215">
        <v>630000</v>
      </c>
      <c r="G54" s="216">
        <v>0</v>
      </c>
      <c r="H54" s="215">
        <v>630000</v>
      </c>
      <c r="I54" s="34">
        <v>44117</v>
      </c>
      <c r="J54" s="34"/>
      <c r="K54" s="35" t="s">
        <v>299</v>
      </c>
      <c r="L54" s="35" t="s">
        <v>162</v>
      </c>
      <c r="M54" s="212" t="s">
        <v>443</v>
      </c>
      <c r="N54" s="35" t="s">
        <v>302</v>
      </c>
    </row>
    <row r="55" spans="1:14" ht="38.25">
      <c r="A55" s="187" t="s">
        <v>826</v>
      </c>
      <c r="B55" s="188" t="s">
        <v>473</v>
      </c>
      <c r="C55" s="189" t="s">
        <v>472</v>
      </c>
      <c r="D55" s="190" t="s">
        <v>474</v>
      </c>
      <c r="E55" s="190">
        <v>4371</v>
      </c>
      <c r="F55" s="205">
        <v>995844.93</v>
      </c>
      <c r="G55" s="190"/>
      <c r="H55" s="205">
        <v>995844.93</v>
      </c>
      <c r="I55" s="217">
        <v>44419</v>
      </c>
      <c r="J55" s="191"/>
      <c r="K55" s="218" t="s">
        <v>317</v>
      </c>
      <c r="L55" s="190" t="s">
        <v>162</v>
      </c>
      <c r="M55" s="192" t="s">
        <v>443</v>
      </c>
      <c r="N55" s="189" t="s">
        <v>298</v>
      </c>
    </row>
    <row r="56" spans="1:14" ht="33">
      <c r="A56" s="195" t="s">
        <v>854</v>
      </c>
      <c r="B56" s="196" t="s">
        <v>827</v>
      </c>
      <c r="C56" s="197" t="s">
        <v>853</v>
      </c>
      <c r="D56" s="219" t="s">
        <v>827</v>
      </c>
      <c r="E56" s="190"/>
      <c r="F56" s="205">
        <v>3136000</v>
      </c>
      <c r="G56" s="190"/>
      <c r="H56" s="205">
        <v>3136000</v>
      </c>
      <c r="I56" s="217">
        <v>44918</v>
      </c>
      <c r="J56" s="191"/>
      <c r="K56" s="40" t="s">
        <v>299</v>
      </c>
      <c r="L56" s="190" t="s">
        <v>162</v>
      </c>
      <c r="M56" s="192" t="s">
        <v>443</v>
      </c>
      <c r="N56" s="189" t="s">
        <v>298</v>
      </c>
    </row>
    <row r="57" spans="1:14" ht="33">
      <c r="A57" s="195" t="s">
        <v>855</v>
      </c>
      <c r="B57" s="196" t="s">
        <v>828</v>
      </c>
      <c r="C57" s="197" t="s">
        <v>853</v>
      </c>
      <c r="D57" s="219" t="s">
        <v>828</v>
      </c>
      <c r="E57" s="190"/>
      <c r="F57" s="205">
        <v>808920</v>
      </c>
      <c r="G57" s="190"/>
      <c r="H57" s="205">
        <v>808920</v>
      </c>
      <c r="I57" s="217">
        <v>44918</v>
      </c>
      <c r="J57" s="191"/>
      <c r="K57" s="40" t="s">
        <v>299</v>
      </c>
      <c r="L57" s="190" t="s">
        <v>162</v>
      </c>
      <c r="M57" s="192" t="s">
        <v>443</v>
      </c>
      <c r="N57" s="189" t="s">
        <v>298</v>
      </c>
    </row>
    <row r="58" spans="1:14" ht="33">
      <c r="A58" s="195" t="s">
        <v>856</v>
      </c>
      <c r="B58" s="196" t="s">
        <v>829</v>
      </c>
      <c r="C58" s="197" t="s">
        <v>853</v>
      </c>
      <c r="D58" s="219" t="s">
        <v>829</v>
      </c>
      <c r="E58" s="190"/>
      <c r="F58" s="205">
        <v>1802245.2</v>
      </c>
      <c r="G58" s="190"/>
      <c r="H58" s="205">
        <v>1802245.2</v>
      </c>
      <c r="I58" s="217">
        <v>44918</v>
      </c>
      <c r="J58" s="191"/>
      <c r="K58" s="40" t="s">
        <v>299</v>
      </c>
      <c r="L58" s="190" t="s">
        <v>162</v>
      </c>
      <c r="M58" s="192" t="s">
        <v>443</v>
      </c>
      <c r="N58" s="189" t="s">
        <v>298</v>
      </c>
    </row>
    <row r="59" spans="1:14" ht="33">
      <c r="A59" s="198" t="s">
        <v>857</v>
      </c>
      <c r="B59" s="199" t="s">
        <v>830</v>
      </c>
      <c r="C59" s="200" t="s">
        <v>853</v>
      </c>
      <c r="D59" s="199" t="s">
        <v>830</v>
      </c>
      <c r="E59" s="201"/>
      <c r="F59" s="206">
        <v>7802.32</v>
      </c>
      <c r="G59" s="201"/>
      <c r="H59" s="206">
        <v>7802.32</v>
      </c>
      <c r="I59" s="202">
        <v>44915</v>
      </c>
      <c r="J59" s="203">
        <v>44924</v>
      </c>
      <c r="K59" s="204" t="s">
        <v>299</v>
      </c>
      <c r="L59" s="201" t="s">
        <v>162</v>
      </c>
      <c r="M59" s="192" t="s">
        <v>443</v>
      </c>
      <c r="N59" s="189" t="s">
        <v>298</v>
      </c>
    </row>
    <row r="60" spans="1:14" ht="33">
      <c r="A60" s="198" t="s">
        <v>858</v>
      </c>
      <c r="B60" s="199" t="s">
        <v>831</v>
      </c>
      <c r="C60" s="200" t="s">
        <v>853</v>
      </c>
      <c r="D60" s="199" t="s">
        <v>831</v>
      </c>
      <c r="E60" s="201"/>
      <c r="F60" s="206">
        <v>8263.9</v>
      </c>
      <c r="G60" s="201"/>
      <c r="H60" s="206">
        <v>8263.9</v>
      </c>
      <c r="I60" s="202">
        <v>44915</v>
      </c>
      <c r="J60" s="203">
        <v>44924</v>
      </c>
      <c r="K60" s="204" t="s">
        <v>299</v>
      </c>
      <c r="L60" s="201" t="s">
        <v>162</v>
      </c>
      <c r="M60" s="192" t="s">
        <v>443</v>
      </c>
      <c r="N60" s="189" t="s">
        <v>298</v>
      </c>
    </row>
    <row r="61" spans="1:14" ht="33">
      <c r="A61" s="195" t="s">
        <v>859</v>
      </c>
      <c r="B61" s="196" t="s">
        <v>832</v>
      </c>
      <c r="C61" s="197" t="s">
        <v>853</v>
      </c>
      <c r="D61" s="219" t="s">
        <v>832</v>
      </c>
      <c r="E61" s="190"/>
      <c r="F61" s="205">
        <v>1601458.6</v>
      </c>
      <c r="G61" s="190"/>
      <c r="H61" s="205">
        <v>1601458.6</v>
      </c>
      <c r="I61" s="217">
        <v>44918</v>
      </c>
      <c r="J61" s="191"/>
      <c r="K61" s="40" t="s">
        <v>299</v>
      </c>
      <c r="L61" s="190" t="s">
        <v>162</v>
      </c>
      <c r="M61" s="192" t="s">
        <v>443</v>
      </c>
      <c r="N61" s="189" t="s">
        <v>298</v>
      </c>
    </row>
    <row r="62" spans="1:14" ht="33">
      <c r="A62" s="195" t="s">
        <v>860</v>
      </c>
      <c r="B62" s="196" t="s">
        <v>833</v>
      </c>
      <c r="C62" s="197" t="s">
        <v>853</v>
      </c>
      <c r="D62" s="219" t="s">
        <v>833</v>
      </c>
      <c r="E62" s="190"/>
      <c r="F62" s="205">
        <v>448000</v>
      </c>
      <c r="G62" s="190"/>
      <c r="H62" s="205">
        <v>448000</v>
      </c>
      <c r="I62" s="217">
        <v>44918</v>
      </c>
      <c r="J62" s="191"/>
      <c r="K62" s="40" t="s">
        <v>299</v>
      </c>
      <c r="L62" s="190" t="s">
        <v>162</v>
      </c>
      <c r="M62" s="192" t="s">
        <v>443</v>
      </c>
      <c r="N62" s="189" t="s">
        <v>298</v>
      </c>
    </row>
    <row r="63" spans="1:14" ht="33">
      <c r="A63" s="195" t="s">
        <v>861</v>
      </c>
      <c r="B63" s="196" t="s">
        <v>834</v>
      </c>
      <c r="C63" s="197" t="s">
        <v>853</v>
      </c>
      <c r="D63" s="219" t="s">
        <v>834</v>
      </c>
      <c r="E63" s="190"/>
      <c r="F63" s="205">
        <v>868000</v>
      </c>
      <c r="G63" s="190"/>
      <c r="H63" s="205">
        <v>868000</v>
      </c>
      <c r="I63" s="217">
        <v>44918</v>
      </c>
      <c r="J63" s="191"/>
      <c r="K63" s="40" t="s">
        <v>299</v>
      </c>
      <c r="L63" s="190" t="s">
        <v>162</v>
      </c>
      <c r="M63" s="192" t="s">
        <v>443</v>
      </c>
      <c r="N63" s="189" t="s">
        <v>298</v>
      </c>
    </row>
    <row r="64" spans="1:14" ht="33">
      <c r="A64" s="195" t="s">
        <v>862</v>
      </c>
      <c r="B64" s="196" t="s">
        <v>835</v>
      </c>
      <c r="C64" s="197" t="s">
        <v>853</v>
      </c>
      <c r="D64" s="219" t="s">
        <v>835</v>
      </c>
      <c r="E64" s="190"/>
      <c r="F64" s="205">
        <v>112000</v>
      </c>
      <c r="G64" s="190"/>
      <c r="H64" s="205">
        <v>112000</v>
      </c>
      <c r="I64" s="217">
        <v>44918</v>
      </c>
      <c r="J64" s="191"/>
      <c r="K64" s="40" t="s">
        <v>299</v>
      </c>
      <c r="L64" s="190" t="s">
        <v>162</v>
      </c>
      <c r="M64" s="192" t="s">
        <v>443</v>
      </c>
      <c r="N64" s="189" t="s">
        <v>298</v>
      </c>
    </row>
    <row r="65" spans="1:14" ht="33">
      <c r="A65" s="195" t="s">
        <v>863</v>
      </c>
      <c r="B65" s="196" t="s">
        <v>836</v>
      </c>
      <c r="C65" s="197" t="s">
        <v>853</v>
      </c>
      <c r="D65" s="219" t="s">
        <v>836</v>
      </c>
      <c r="E65" s="190"/>
      <c r="F65" s="205">
        <v>160470.8</v>
      </c>
      <c r="G65" s="190"/>
      <c r="H65" s="205">
        <v>160470.8</v>
      </c>
      <c r="I65" s="217">
        <v>44918</v>
      </c>
      <c r="J65" s="191"/>
      <c r="K65" s="40" t="s">
        <v>299</v>
      </c>
      <c r="L65" s="190" t="s">
        <v>162</v>
      </c>
      <c r="M65" s="192" t="s">
        <v>443</v>
      </c>
      <c r="N65" s="189" t="s">
        <v>298</v>
      </c>
    </row>
    <row r="66" spans="1:14" ht="33">
      <c r="A66" s="195" t="s">
        <v>864</v>
      </c>
      <c r="B66" s="196" t="s">
        <v>837</v>
      </c>
      <c r="C66" s="197" t="s">
        <v>853</v>
      </c>
      <c r="D66" s="219" t="s">
        <v>837</v>
      </c>
      <c r="E66" s="190"/>
      <c r="F66" s="205">
        <v>449410.64</v>
      </c>
      <c r="G66" s="190"/>
      <c r="H66" s="205">
        <v>449410.64</v>
      </c>
      <c r="I66" s="217">
        <v>44918</v>
      </c>
      <c r="J66" s="191"/>
      <c r="K66" s="40" t="s">
        <v>299</v>
      </c>
      <c r="L66" s="190" t="s">
        <v>162</v>
      </c>
      <c r="M66" s="192" t="s">
        <v>443</v>
      </c>
      <c r="N66" s="189" t="s">
        <v>298</v>
      </c>
    </row>
    <row r="67" spans="1:14" ht="33">
      <c r="A67" s="195" t="s">
        <v>865</v>
      </c>
      <c r="B67" s="196" t="s">
        <v>838</v>
      </c>
      <c r="C67" s="197" t="s">
        <v>853</v>
      </c>
      <c r="D67" s="219" t="s">
        <v>838</v>
      </c>
      <c r="E67" s="190"/>
      <c r="F67" s="205">
        <v>292289.84</v>
      </c>
      <c r="G67" s="190"/>
      <c r="H67" s="205">
        <v>292289.84</v>
      </c>
      <c r="I67" s="217">
        <v>44918</v>
      </c>
      <c r="J67" s="191"/>
      <c r="K67" s="40" t="s">
        <v>299</v>
      </c>
      <c r="L67" s="190" t="s">
        <v>162</v>
      </c>
      <c r="M67" s="192" t="s">
        <v>443</v>
      </c>
      <c r="N67" s="189" t="s">
        <v>298</v>
      </c>
    </row>
    <row r="68" spans="1:14" ht="33">
      <c r="A68" s="195" t="s">
        <v>866</v>
      </c>
      <c r="B68" s="196" t="s">
        <v>839</v>
      </c>
      <c r="C68" s="197" t="s">
        <v>853</v>
      </c>
      <c r="D68" s="219" t="s">
        <v>839</v>
      </c>
      <c r="E68" s="190"/>
      <c r="F68" s="205">
        <v>81963.12</v>
      </c>
      <c r="G68" s="190"/>
      <c r="H68" s="205">
        <v>81963.12</v>
      </c>
      <c r="I68" s="217">
        <v>44918</v>
      </c>
      <c r="J68" s="191"/>
      <c r="K68" s="40" t="s">
        <v>299</v>
      </c>
      <c r="L68" s="190" t="s">
        <v>162</v>
      </c>
      <c r="M68" s="192" t="s">
        <v>443</v>
      </c>
      <c r="N68" s="189" t="s">
        <v>298</v>
      </c>
    </row>
    <row r="69" spans="1:14" ht="33">
      <c r="A69" s="195" t="s">
        <v>867</v>
      </c>
      <c r="B69" s="196" t="s">
        <v>840</v>
      </c>
      <c r="C69" s="197" t="s">
        <v>853</v>
      </c>
      <c r="D69" s="219" t="s">
        <v>840</v>
      </c>
      <c r="E69" s="190"/>
      <c r="F69" s="205">
        <v>274025.04</v>
      </c>
      <c r="G69" s="190"/>
      <c r="H69" s="205">
        <v>274025.04</v>
      </c>
      <c r="I69" s="217">
        <v>44918</v>
      </c>
      <c r="J69" s="191"/>
      <c r="K69" s="40" t="s">
        <v>299</v>
      </c>
      <c r="L69" s="190" t="s">
        <v>162</v>
      </c>
      <c r="M69" s="192" t="s">
        <v>443</v>
      </c>
      <c r="N69" s="189" t="s">
        <v>298</v>
      </c>
    </row>
    <row r="70" spans="1:14" ht="33">
      <c r="A70" s="195" t="s">
        <v>868</v>
      </c>
      <c r="B70" s="196" t="s">
        <v>841</v>
      </c>
      <c r="C70" s="197" t="s">
        <v>853</v>
      </c>
      <c r="D70" s="219" t="s">
        <v>841</v>
      </c>
      <c r="E70" s="190"/>
      <c r="F70" s="205">
        <v>153454.24</v>
      </c>
      <c r="G70" s="190"/>
      <c r="H70" s="205">
        <v>153454.24</v>
      </c>
      <c r="I70" s="217">
        <v>44918</v>
      </c>
      <c r="J70" s="191"/>
      <c r="K70" s="40" t="s">
        <v>299</v>
      </c>
      <c r="L70" s="190" t="s">
        <v>162</v>
      </c>
      <c r="M70" s="192" t="s">
        <v>443</v>
      </c>
      <c r="N70" s="189" t="s">
        <v>298</v>
      </c>
    </row>
    <row r="71" spans="1:14" ht="33">
      <c r="A71" s="195" t="s">
        <v>869</v>
      </c>
      <c r="B71" s="196" t="s">
        <v>842</v>
      </c>
      <c r="C71" s="197" t="s">
        <v>853</v>
      </c>
      <c r="D71" s="219" t="s">
        <v>842</v>
      </c>
      <c r="E71" s="190"/>
      <c r="F71" s="205">
        <v>497604.8</v>
      </c>
      <c r="G71" s="190"/>
      <c r="H71" s="205">
        <v>497604.8</v>
      </c>
      <c r="I71" s="217">
        <v>44918</v>
      </c>
      <c r="J71" s="191"/>
      <c r="K71" s="40" t="s">
        <v>299</v>
      </c>
      <c r="L71" s="190" t="s">
        <v>162</v>
      </c>
      <c r="M71" s="192" t="s">
        <v>443</v>
      </c>
      <c r="N71" s="189" t="s">
        <v>298</v>
      </c>
    </row>
    <row r="72" spans="1:14" ht="33">
      <c r="A72" s="195" t="s">
        <v>870</v>
      </c>
      <c r="B72" s="196" t="s">
        <v>843</v>
      </c>
      <c r="C72" s="197" t="s">
        <v>853</v>
      </c>
      <c r="D72" s="219" t="s">
        <v>843</v>
      </c>
      <c r="E72" s="190"/>
      <c r="F72" s="205">
        <v>714877.8</v>
      </c>
      <c r="G72" s="190"/>
      <c r="H72" s="205">
        <v>714877.8</v>
      </c>
      <c r="I72" s="217">
        <v>44918</v>
      </c>
      <c r="J72" s="191"/>
      <c r="K72" s="40" t="s">
        <v>299</v>
      </c>
      <c r="L72" s="190" t="s">
        <v>162</v>
      </c>
      <c r="M72" s="192" t="s">
        <v>443</v>
      </c>
      <c r="N72" s="189" t="s">
        <v>298</v>
      </c>
    </row>
    <row r="73" spans="1:14" ht="33">
      <c r="A73" s="195" t="s">
        <v>871</v>
      </c>
      <c r="B73" s="196" t="s">
        <v>844</v>
      </c>
      <c r="C73" s="197" t="s">
        <v>853</v>
      </c>
      <c r="D73" s="219" t="s">
        <v>844</v>
      </c>
      <c r="E73" s="190"/>
      <c r="F73" s="205">
        <v>635228.8</v>
      </c>
      <c r="G73" s="190"/>
      <c r="H73" s="205">
        <v>635228.8</v>
      </c>
      <c r="I73" s="217">
        <v>44918</v>
      </c>
      <c r="J73" s="191"/>
      <c r="K73" s="40" t="s">
        <v>299</v>
      </c>
      <c r="L73" s="190" t="s">
        <v>162</v>
      </c>
      <c r="M73" s="192" t="s">
        <v>443</v>
      </c>
      <c r="N73" s="189" t="s">
        <v>298</v>
      </c>
    </row>
    <row r="74" spans="1:14" ht="33">
      <c r="A74" s="195" t="s">
        <v>872</v>
      </c>
      <c r="B74" s="196" t="s">
        <v>845</v>
      </c>
      <c r="C74" s="197" t="s">
        <v>853</v>
      </c>
      <c r="D74" s="219" t="s">
        <v>845</v>
      </c>
      <c r="E74" s="190"/>
      <c r="F74" s="205">
        <v>193389.28</v>
      </c>
      <c r="G74" s="190"/>
      <c r="H74" s="205">
        <v>193389.28</v>
      </c>
      <c r="I74" s="217">
        <v>44918</v>
      </c>
      <c r="J74" s="191"/>
      <c r="K74" s="40" t="s">
        <v>299</v>
      </c>
      <c r="L74" s="190" t="s">
        <v>162</v>
      </c>
      <c r="M74" s="192" t="s">
        <v>443</v>
      </c>
      <c r="N74" s="189" t="s">
        <v>298</v>
      </c>
    </row>
    <row r="75" spans="1:14" ht="33">
      <c r="A75" s="195" t="s">
        <v>873</v>
      </c>
      <c r="B75" s="196" t="s">
        <v>846</v>
      </c>
      <c r="C75" s="197" t="s">
        <v>853</v>
      </c>
      <c r="D75" s="219" t="s">
        <v>846</v>
      </c>
      <c r="E75" s="190"/>
      <c r="F75" s="205">
        <v>54542.8</v>
      </c>
      <c r="G75" s="190"/>
      <c r="H75" s="205">
        <v>54542.8</v>
      </c>
      <c r="I75" s="217">
        <v>44918</v>
      </c>
      <c r="J75" s="191"/>
      <c r="K75" s="40" t="s">
        <v>299</v>
      </c>
      <c r="L75" s="190" t="s">
        <v>162</v>
      </c>
      <c r="M75" s="192" t="s">
        <v>443</v>
      </c>
      <c r="N75" s="189" t="s">
        <v>298</v>
      </c>
    </row>
    <row r="76" spans="1:14" ht="33">
      <c r="A76" s="195" t="s">
        <v>874</v>
      </c>
      <c r="B76" s="196" t="s">
        <v>847</v>
      </c>
      <c r="C76" s="197" t="s">
        <v>853</v>
      </c>
      <c r="D76" s="219" t="s">
        <v>847</v>
      </c>
      <c r="E76" s="190"/>
      <c r="F76" s="205">
        <v>235996.72</v>
      </c>
      <c r="G76" s="190"/>
      <c r="H76" s="205">
        <v>235996.72</v>
      </c>
      <c r="I76" s="217">
        <v>44918</v>
      </c>
      <c r="J76" s="191"/>
      <c r="K76" s="40" t="s">
        <v>299</v>
      </c>
      <c r="L76" s="190" t="s">
        <v>162</v>
      </c>
      <c r="M76" s="192" t="s">
        <v>443</v>
      </c>
      <c r="N76" s="189" t="s">
        <v>298</v>
      </c>
    </row>
    <row r="77" spans="1:14" ht="33">
      <c r="A77" s="195" t="s">
        <v>875</v>
      </c>
      <c r="B77" s="196" t="s">
        <v>848</v>
      </c>
      <c r="C77" s="197" t="s">
        <v>853</v>
      </c>
      <c r="D77" s="219" t="s">
        <v>848</v>
      </c>
      <c r="E77" s="190"/>
      <c r="F77" s="205">
        <v>1811812.8</v>
      </c>
      <c r="G77" s="190"/>
      <c r="H77" s="205">
        <v>1811812.8</v>
      </c>
      <c r="I77" s="217">
        <v>44918</v>
      </c>
      <c r="J77" s="191"/>
      <c r="K77" s="40" t="s">
        <v>299</v>
      </c>
      <c r="L77" s="190" t="s">
        <v>162</v>
      </c>
      <c r="M77" s="192" t="s">
        <v>443</v>
      </c>
      <c r="N77" s="189" t="s">
        <v>298</v>
      </c>
    </row>
    <row r="78" spans="1:14" ht="33">
      <c r="A78" s="195" t="s">
        <v>876</v>
      </c>
      <c r="B78" s="196" t="s">
        <v>849</v>
      </c>
      <c r="C78" s="197" t="s">
        <v>853</v>
      </c>
      <c r="D78" s="219" t="s">
        <v>849</v>
      </c>
      <c r="E78" s="190"/>
      <c r="F78" s="205">
        <v>651686.16</v>
      </c>
      <c r="G78" s="190"/>
      <c r="H78" s="205">
        <v>651686.16</v>
      </c>
      <c r="I78" s="217">
        <v>44918</v>
      </c>
      <c r="J78" s="191"/>
      <c r="K78" s="40" t="s">
        <v>299</v>
      </c>
      <c r="L78" s="190" t="s">
        <v>162</v>
      </c>
      <c r="M78" s="192" t="s">
        <v>443</v>
      </c>
      <c r="N78" s="189" t="s">
        <v>298</v>
      </c>
    </row>
    <row r="79" spans="1:14" ht="33">
      <c r="A79" s="195" t="s">
        <v>877</v>
      </c>
      <c r="B79" s="196" t="s">
        <v>850</v>
      </c>
      <c r="C79" s="197" t="s">
        <v>853</v>
      </c>
      <c r="D79" s="219" t="s">
        <v>850</v>
      </c>
      <c r="E79" s="190"/>
      <c r="F79" s="205">
        <v>534286.88</v>
      </c>
      <c r="G79" s="190"/>
      <c r="H79" s="205">
        <v>534286.88</v>
      </c>
      <c r="I79" s="217">
        <v>44918</v>
      </c>
      <c r="J79" s="191"/>
      <c r="K79" s="40" t="s">
        <v>299</v>
      </c>
      <c r="L79" s="190" t="s">
        <v>162</v>
      </c>
      <c r="M79" s="192" t="s">
        <v>443</v>
      </c>
      <c r="N79" s="189" t="s">
        <v>298</v>
      </c>
    </row>
    <row r="80" spans="1:14" ht="33">
      <c r="A80" s="195" t="s">
        <v>878</v>
      </c>
      <c r="B80" s="196" t="s">
        <v>851</v>
      </c>
      <c r="C80" s="197" t="s">
        <v>853</v>
      </c>
      <c r="D80" s="219" t="s">
        <v>851</v>
      </c>
      <c r="E80" s="190"/>
      <c r="F80" s="205">
        <v>141846.6</v>
      </c>
      <c r="G80" s="190"/>
      <c r="H80" s="205">
        <v>141846.6</v>
      </c>
      <c r="I80" s="217">
        <v>44918</v>
      </c>
      <c r="J80" s="191"/>
      <c r="K80" s="40" t="s">
        <v>299</v>
      </c>
      <c r="L80" s="190" t="s">
        <v>162</v>
      </c>
      <c r="M80" s="192" t="s">
        <v>443</v>
      </c>
      <c r="N80" s="189" t="s">
        <v>298</v>
      </c>
    </row>
    <row r="81" spans="1:14" ht="33">
      <c r="A81" s="195" t="s">
        <v>879</v>
      </c>
      <c r="B81" s="196" t="s">
        <v>852</v>
      </c>
      <c r="C81" s="197" t="s">
        <v>853</v>
      </c>
      <c r="D81" s="219" t="s">
        <v>852</v>
      </c>
      <c r="E81" s="190"/>
      <c r="F81" s="205">
        <v>1736000</v>
      </c>
      <c r="G81" s="190"/>
      <c r="H81" s="205">
        <v>1736000</v>
      </c>
      <c r="I81" s="217">
        <v>44918</v>
      </c>
      <c r="J81" s="191"/>
      <c r="K81" s="40" t="s">
        <v>299</v>
      </c>
      <c r="L81" s="190" t="s">
        <v>162</v>
      </c>
      <c r="M81" s="192" t="s">
        <v>443</v>
      </c>
      <c r="N81" s="189" t="s">
        <v>298</v>
      </c>
    </row>
    <row r="82" spans="1:14" ht="15">
      <c r="A82" s="193"/>
      <c r="B82" s="194" t="s">
        <v>312</v>
      </c>
      <c r="C82" s="36"/>
      <c r="D82" s="36"/>
      <c r="E82" s="36"/>
      <c r="F82" s="37">
        <f>SUM(F30:F81)-F59-F60</f>
        <v>38674101.92999999</v>
      </c>
      <c r="G82" s="37">
        <f>SUM(G30:G81)-G59-G60</f>
        <v>0</v>
      </c>
      <c r="H82" s="37">
        <f>SUM(H30:H81)-H59-H60</f>
        <v>38674101.92999999</v>
      </c>
      <c r="I82" s="36"/>
      <c r="J82" s="36"/>
      <c r="K82" s="36"/>
      <c r="L82" s="36"/>
      <c r="M82" s="36"/>
      <c r="N82" s="36"/>
    </row>
    <row r="83" spans="1:14" ht="15">
      <c r="A83" s="5"/>
      <c r="B83" s="12"/>
      <c r="C83" s="13"/>
      <c r="D83" s="13"/>
      <c r="E83" s="13"/>
      <c r="F83" s="14">
        <v>38674101.93</v>
      </c>
      <c r="G83" s="13"/>
      <c r="H83" s="15">
        <v>38674101.93</v>
      </c>
      <c r="I83" s="13"/>
      <c r="J83" s="13"/>
      <c r="K83" s="13"/>
      <c r="L83" s="13"/>
      <c r="M83" s="13"/>
      <c r="N83" s="13"/>
    </row>
    <row r="84" spans="6:8" ht="15">
      <c r="F84" s="115">
        <f>F83-F82</f>
        <v>0</v>
      </c>
      <c r="H84" s="115">
        <f>H83-H82</f>
        <v>0</v>
      </c>
    </row>
  </sheetData>
  <sheetProtection/>
  <mergeCells count="3">
    <mergeCell ref="A29:N29"/>
    <mergeCell ref="B5:N5"/>
    <mergeCell ref="B1:N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J478"/>
  <sheetViews>
    <sheetView zoomScalePageLayoutView="0" workbookViewId="0" topLeftCell="A1">
      <selection activeCell="C151" sqref="C151"/>
    </sheetView>
  </sheetViews>
  <sheetFormatPr defaultColWidth="9.140625" defaultRowHeight="15"/>
  <cols>
    <col min="1" max="1" width="5.00390625" style="0" customWidth="1"/>
    <col min="2" max="2" width="24.421875" style="0" customWidth="1"/>
    <col min="3" max="3" width="13.421875" style="0" customWidth="1"/>
    <col min="4" max="4" width="13.140625" style="0" customWidth="1"/>
    <col min="5" max="6" width="10.00390625" style="0" customWidth="1"/>
    <col min="7" max="7" width="20.8515625" style="0" customWidth="1"/>
    <col min="8" max="8" width="62.8515625" style="0" customWidth="1"/>
    <col min="9" max="9" width="9.140625" style="21" customWidth="1"/>
    <col min="10" max="66" width="9.140625" style="13" customWidth="1"/>
  </cols>
  <sheetData>
    <row r="1" spans="1:9" ht="15">
      <c r="A1" s="327" t="s">
        <v>375</v>
      </c>
      <c r="B1" s="327"/>
      <c r="C1" s="327"/>
      <c r="D1" s="327"/>
      <c r="E1" s="327"/>
      <c r="F1" s="327"/>
      <c r="G1" s="327"/>
      <c r="H1" s="327"/>
      <c r="I1" s="327"/>
    </row>
    <row r="2" spans="1:9" ht="92.25">
      <c r="A2" s="58" t="s">
        <v>0</v>
      </c>
      <c r="B2" s="58" t="s">
        <v>376</v>
      </c>
      <c r="C2" s="58" t="s">
        <v>377</v>
      </c>
      <c r="D2" s="58" t="s">
        <v>277</v>
      </c>
      <c r="E2" s="58" t="s">
        <v>655</v>
      </c>
      <c r="F2" s="58" t="s">
        <v>656</v>
      </c>
      <c r="G2" s="58" t="s">
        <v>378</v>
      </c>
      <c r="H2" s="59" t="s">
        <v>379</v>
      </c>
      <c r="I2" s="225" t="s">
        <v>380</v>
      </c>
    </row>
    <row r="3" spans="1:9" ht="15">
      <c r="A3" s="56">
        <v>1</v>
      </c>
      <c r="B3" s="56">
        <v>2</v>
      </c>
      <c r="C3" s="56">
        <v>3</v>
      </c>
      <c r="D3" s="56">
        <v>4</v>
      </c>
      <c r="E3" s="56">
        <v>5</v>
      </c>
      <c r="F3" s="56">
        <v>6</v>
      </c>
      <c r="G3" s="56">
        <v>7</v>
      </c>
      <c r="H3" s="57">
        <v>8</v>
      </c>
      <c r="I3" s="56">
        <v>9</v>
      </c>
    </row>
    <row r="4" spans="1:9" ht="43.5">
      <c r="A4" s="92"/>
      <c r="B4" s="93" t="s">
        <v>657</v>
      </c>
      <c r="C4" s="95">
        <f>C5+C6</f>
        <v>250000</v>
      </c>
      <c r="D4" s="95">
        <f>D5+D6</f>
        <v>15193.42</v>
      </c>
      <c r="E4" s="92"/>
      <c r="F4" s="92"/>
      <c r="G4" s="92"/>
      <c r="H4" s="94"/>
      <c r="I4" s="92"/>
    </row>
    <row r="5" spans="1:9" ht="41.25" customHeight="1">
      <c r="A5" s="47">
        <v>1</v>
      </c>
      <c r="B5" s="98" t="s">
        <v>658</v>
      </c>
      <c r="C5" s="96">
        <v>250000</v>
      </c>
      <c r="D5" s="96">
        <v>15193.42</v>
      </c>
      <c r="E5" s="99">
        <v>44862</v>
      </c>
      <c r="F5" s="47"/>
      <c r="G5" s="272" t="s">
        <v>659</v>
      </c>
      <c r="H5" s="226" t="s">
        <v>443</v>
      </c>
      <c r="I5" s="47" t="s">
        <v>298</v>
      </c>
    </row>
    <row r="6" spans="1:9" ht="15">
      <c r="A6" s="47"/>
      <c r="B6" s="98"/>
      <c r="C6" s="96"/>
      <c r="D6" s="96"/>
      <c r="E6" s="47"/>
      <c r="F6" s="47"/>
      <c r="G6" s="47"/>
      <c r="H6" s="97"/>
      <c r="I6" s="47"/>
    </row>
    <row r="7" spans="1:9" ht="33">
      <c r="A7" s="100"/>
      <c r="B7" s="101" t="s">
        <v>660</v>
      </c>
      <c r="C7" s="95">
        <f>C8+C9+C10+C11+C12+C13+C14+C15+C16+C17+C18+C19+C20+C21+C22+C23+C24+C25+C26+C27+C28+C29+C30+C31+C32+C33+C34+C35+C36+C37+C38+C39+C40</f>
        <v>978064.4000000001</v>
      </c>
      <c r="D7" s="95">
        <f>D8+D9+D10+D11+D12+D13+D14+D15+D16+D17+D18+D19+D20+D21+D22+D23+D24+D25+D26+D27+D28+D29+D30+D31+D32+D33+D34+D35+D36+D37+D38+D39+D40</f>
        <v>907062.9600000002</v>
      </c>
      <c r="E7" s="92"/>
      <c r="F7" s="92"/>
      <c r="G7" s="92"/>
      <c r="H7" s="94"/>
      <c r="I7" s="92"/>
    </row>
    <row r="8" spans="1:9" ht="18.75" customHeight="1">
      <c r="A8" s="231">
        <v>2</v>
      </c>
      <c r="B8" s="228" t="s">
        <v>480</v>
      </c>
      <c r="C8" s="104">
        <v>26999</v>
      </c>
      <c r="D8" s="54"/>
      <c r="E8" s="105" t="s">
        <v>479</v>
      </c>
      <c r="F8" s="44"/>
      <c r="G8" s="44"/>
      <c r="H8" s="226" t="s">
        <v>443</v>
      </c>
      <c r="I8" s="51" t="s">
        <v>298</v>
      </c>
    </row>
    <row r="9" spans="1:9" ht="22.5" customHeight="1">
      <c r="A9" s="231">
        <v>3</v>
      </c>
      <c r="B9" s="229" t="s">
        <v>481</v>
      </c>
      <c r="C9" s="103">
        <v>24098</v>
      </c>
      <c r="D9" s="55">
        <v>24098</v>
      </c>
      <c r="E9" s="49">
        <v>44252</v>
      </c>
      <c r="F9" s="49"/>
      <c r="G9" s="45"/>
      <c r="H9" s="226" t="s">
        <v>443</v>
      </c>
      <c r="I9" s="51" t="s">
        <v>298</v>
      </c>
    </row>
    <row r="10" spans="1:9" ht="20.25" customHeight="1">
      <c r="A10" s="231">
        <v>4</v>
      </c>
      <c r="B10" s="230" t="s">
        <v>381</v>
      </c>
      <c r="C10" s="102">
        <v>13500</v>
      </c>
      <c r="D10" s="53">
        <v>13500</v>
      </c>
      <c r="E10" s="49">
        <v>40861</v>
      </c>
      <c r="F10" s="17"/>
      <c r="G10" s="17"/>
      <c r="H10" s="227" t="s">
        <v>443</v>
      </c>
      <c r="I10" s="17" t="s">
        <v>298</v>
      </c>
    </row>
    <row r="11" spans="1:9" ht="21" customHeight="1">
      <c r="A11" s="231">
        <v>5</v>
      </c>
      <c r="B11" s="230" t="s">
        <v>382</v>
      </c>
      <c r="C11" s="102">
        <v>4208</v>
      </c>
      <c r="D11" s="53">
        <v>4208</v>
      </c>
      <c r="E11" s="49">
        <v>39288</v>
      </c>
      <c r="F11" s="17"/>
      <c r="G11" s="17"/>
      <c r="H11" s="227" t="s">
        <v>443</v>
      </c>
      <c r="I11" s="17" t="s">
        <v>298</v>
      </c>
    </row>
    <row r="12" spans="1:9" ht="17.25" customHeight="1">
      <c r="A12" s="231">
        <v>6</v>
      </c>
      <c r="B12" s="230" t="s">
        <v>661</v>
      </c>
      <c r="C12" s="102">
        <v>4208</v>
      </c>
      <c r="D12" s="53">
        <v>4208</v>
      </c>
      <c r="E12" s="49">
        <v>39288</v>
      </c>
      <c r="F12" s="17"/>
      <c r="G12" s="17"/>
      <c r="H12" s="227" t="s">
        <v>443</v>
      </c>
      <c r="I12" s="17"/>
    </row>
    <row r="13" spans="1:9" ht="21.75" customHeight="1">
      <c r="A13" s="231">
        <v>7</v>
      </c>
      <c r="B13" s="230" t="s">
        <v>383</v>
      </c>
      <c r="C13" s="102">
        <v>17755</v>
      </c>
      <c r="D13" s="53">
        <v>17755</v>
      </c>
      <c r="E13" s="49">
        <v>41781</v>
      </c>
      <c r="F13" s="17"/>
      <c r="G13" s="17"/>
      <c r="H13" s="227" t="s">
        <v>443</v>
      </c>
      <c r="I13" s="17" t="s">
        <v>298</v>
      </c>
    </row>
    <row r="14" spans="1:9" ht="17.25" customHeight="1">
      <c r="A14" s="231">
        <v>8</v>
      </c>
      <c r="B14" s="230" t="s">
        <v>384</v>
      </c>
      <c r="C14" s="102">
        <v>88336.45</v>
      </c>
      <c r="D14" s="53">
        <v>88336.45</v>
      </c>
      <c r="E14" s="49">
        <v>39713</v>
      </c>
      <c r="F14" s="18"/>
      <c r="G14" s="18"/>
      <c r="H14" s="227" t="s">
        <v>443</v>
      </c>
      <c r="I14" s="17" t="s">
        <v>298</v>
      </c>
    </row>
    <row r="15" spans="1:9" ht="19.5" customHeight="1">
      <c r="A15" s="231">
        <v>9</v>
      </c>
      <c r="B15" s="230" t="s">
        <v>385</v>
      </c>
      <c r="C15" s="102">
        <v>20728</v>
      </c>
      <c r="D15" s="53">
        <v>20728</v>
      </c>
      <c r="E15" s="49">
        <v>41264</v>
      </c>
      <c r="F15" s="18"/>
      <c r="G15" s="18"/>
      <c r="H15" s="227" t="s">
        <v>443</v>
      </c>
      <c r="I15" s="17" t="s">
        <v>298</v>
      </c>
    </row>
    <row r="16" spans="1:9" ht="21.75" customHeight="1">
      <c r="A16" s="231">
        <v>10</v>
      </c>
      <c r="B16" s="230" t="s">
        <v>386</v>
      </c>
      <c r="C16" s="102">
        <v>33891.19</v>
      </c>
      <c r="D16" s="53">
        <v>33891.19</v>
      </c>
      <c r="E16" s="17" t="s">
        <v>662</v>
      </c>
      <c r="F16" s="18"/>
      <c r="G16" s="18"/>
      <c r="H16" s="227" t="s">
        <v>443</v>
      </c>
      <c r="I16" s="17" t="s">
        <v>298</v>
      </c>
    </row>
    <row r="17" spans="1:9" ht="24" customHeight="1">
      <c r="A17" s="231">
        <v>11</v>
      </c>
      <c r="B17" s="230" t="s">
        <v>387</v>
      </c>
      <c r="C17" s="102">
        <v>32870</v>
      </c>
      <c r="D17" s="53">
        <v>32870</v>
      </c>
      <c r="E17" s="49">
        <v>39706</v>
      </c>
      <c r="F17" s="18"/>
      <c r="G17" s="18"/>
      <c r="H17" s="227" t="s">
        <v>443</v>
      </c>
      <c r="I17" s="17" t="s">
        <v>298</v>
      </c>
    </row>
    <row r="18" spans="1:9" ht="18" customHeight="1">
      <c r="A18" s="231">
        <v>12</v>
      </c>
      <c r="B18" s="230" t="s">
        <v>388</v>
      </c>
      <c r="C18" s="102">
        <v>18058</v>
      </c>
      <c r="D18" s="53">
        <v>18058</v>
      </c>
      <c r="E18" s="49">
        <v>39499</v>
      </c>
      <c r="F18" s="18"/>
      <c r="G18" s="18"/>
      <c r="H18" s="227" t="s">
        <v>443</v>
      </c>
      <c r="I18" s="17" t="s">
        <v>298</v>
      </c>
    </row>
    <row r="19" spans="1:9" ht="13.5" customHeight="1">
      <c r="A19" s="231">
        <v>13</v>
      </c>
      <c r="B19" s="230" t="s">
        <v>389</v>
      </c>
      <c r="C19" s="102">
        <v>4813</v>
      </c>
      <c r="D19" s="53">
        <v>4813</v>
      </c>
      <c r="E19" s="49">
        <v>39504</v>
      </c>
      <c r="F19" s="18"/>
      <c r="G19" s="18"/>
      <c r="H19" s="227" t="s">
        <v>443</v>
      </c>
      <c r="I19" s="17" t="s">
        <v>298</v>
      </c>
    </row>
    <row r="20" spans="1:9" ht="11.25" customHeight="1">
      <c r="A20" s="231">
        <v>14</v>
      </c>
      <c r="B20" s="230" t="s">
        <v>388</v>
      </c>
      <c r="C20" s="102">
        <v>45849.01</v>
      </c>
      <c r="D20" s="53">
        <v>45849.01</v>
      </c>
      <c r="E20" s="49">
        <v>39080</v>
      </c>
      <c r="F20" s="18"/>
      <c r="G20" s="18"/>
      <c r="H20" s="227" t="s">
        <v>443</v>
      </c>
      <c r="I20" s="17" t="s">
        <v>298</v>
      </c>
    </row>
    <row r="21" spans="1:9" ht="15" customHeight="1">
      <c r="A21" s="231">
        <v>15</v>
      </c>
      <c r="B21" s="230" t="s">
        <v>390</v>
      </c>
      <c r="C21" s="102">
        <v>53697.5</v>
      </c>
      <c r="D21" s="53">
        <v>37886.64</v>
      </c>
      <c r="E21" s="107">
        <v>2006</v>
      </c>
      <c r="F21" s="18"/>
      <c r="G21" s="18"/>
      <c r="H21" s="227" t="s">
        <v>443</v>
      </c>
      <c r="I21" s="17" t="s">
        <v>298</v>
      </c>
    </row>
    <row r="22" spans="1:9" ht="17.25" customHeight="1">
      <c r="A22" s="231">
        <v>16</v>
      </c>
      <c r="B22" s="230" t="s">
        <v>390</v>
      </c>
      <c r="C22" s="102">
        <v>53697.5</v>
      </c>
      <c r="D22" s="53">
        <v>37886.64</v>
      </c>
      <c r="E22" s="107">
        <v>2006</v>
      </c>
      <c r="F22" s="18"/>
      <c r="G22" s="18"/>
      <c r="H22" s="227" t="s">
        <v>443</v>
      </c>
      <c r="I22" s="17" t="s">
        <v>298</v>
      </c>
    </row>
    <row r="23" spans="1:9" ht="17.25" customHeight="1">
      <c r="A23" s="231">
        <v>17</v>
      </c>
      <c r="B23" s="230" t="s">
        <v>391</v>
      </c>
      <c r="C23" s="102">
        <v>4175</v>
      </c>
      <c r="D23" s="53">
        <v>4175</v>
      </c>
      <c r="E23" s="106">
        <v>41351</v>
      </c>
      <c r="F23" s="18"/>
      <c r="G23" s="18"/>
      <c r="H23" s="227" t="s">
        <v>443</v>
      </c>
      <c r="I23" s="17" t="s">
        <v>298</v>
      </c>
    </row>
    <row r="24" spans="1:9" ht="21.75" customHeight="1">
      <c r="A24" s="231">
        <v>18</v>
      </c>
      <c r="B24" s="230" t="s">
        <v>392</v>
      </c>
      <c r="C24" s="102">
        <v>5837</v>
      </c>
      <c r="D24" s="53">
        <v>5837</v>
      </c>
      <c r="E24" s="106">
        <v>41351</v>
      </c>
      <c r="F24" s="18"/>
      <c r="G24" s="18"/>
      <c r="H24" s="227" t="s">
        <v>443</v>
      </c>
      <c r="I24" s="17" t="s">
        <v>298</v>
      </c>
    </row>
    <row r="25" spans="1:9" ht="16.5" customHeight="1">
      <c r="A25" s="231">
        <v>19</v>
      </c>
      <c r="B25" s="230" t="s">
        <v>393</v>
      </c>
      <c r="C25" s="102">
        <v>5522</v>
      </c>
      <c r="D25" s="53">
        <v>5522</v>
      </c>
      <c r="E25" s="106">
        <v>41351</v>
      </c>
      <c r="F25" s="18"/>
      <c r="G25" s="18"/>
      <c r="H25" s="227" t="s">
        <v>443</v>
      </c>
      <c r="I25" s="17" t="s">
        <v>298</v>
      </c>
    </row>
    <row r="26" spans="1:9" ht="21" customHeight="1">
      <c r="A26" s="231">
        <v>20</v>
      </c>
      <c r="B26" s="230" t="s">
        <v>394</v>
      </c>
      <c r="C26" s="102">
        <v>8981</v>
      </c>
      <c r="D26" s="53">
        <v>8981</v>
      </c>
      <c r="E26" s="106">
        <v>41351</v>
      </c>
      <c r="F26" s="18"/>
      <c r="G26" s="18"/>
      <c r="H26" s="227" t="s">
        <v>443</v>
      </c>
      <c r="I26" s="17" t="s">
        <v>298</v>
      </c>
    </row>
    <row r="27" spans="1:9" ht="18" customHeight="1">
      <c r="A27" s="231">
        <v>21</v>
      </c>
      <c r="B27" s="230" t="s">
        <v>395</v>
      </c>
      <c r="C27" s="102">
        <v>41270</v>
      </c>
      <c r="D27" s="53">
        <v>28889.28</v>
      </c>
      <c r="E27" s="106">
        <v>41351</v>
      </c>
      <c r="F27" s="18"/>
      <c r="G27" s="18"/>
      <c r="H27" s="227" t="s">
        <v>443</v>
      </c>
      <c r="I27" s="17" t="s">
        <v>298</v>
      </c>
    </row>
    <row r="28" spans="1:9" ht="15" customHeight="1">
      <c r="A28" s="231">
        <v>22</v>
      </c>
      <c r="B28" s="230" t="s">
        <v>396</v>
      </c>
      <c r="C28" s="102">
        <v>8833.5</v>
      </c>
      <c r="D28" s="53">
        <v>8833.5</v>
      </c>
      <c r="E28" s="106">
        <v>41351</v>
      </c>
      <c r="F28" s="18"/>
      <c r="G28" s="18"/>
      <c r="H28" s="227" t="s">
        <v>443</v>
      </c>
      <c r="I28" s="17" t="s">
        <v>298</v>
      </c>
    </row>
    <row r="29" spans="1:9" ht="15.75" customHeight="1">
      <c r="A29" s="231">
        <v>23</v>
      </c>
      <c r="B29" s="230" t="s">
        <v>397</v>
      </c>
      <c r="C29" s="102">
        <v>16826</v>
      </c>
      <c r="D29" s="53">
        <v>16826</v>
      </c>
      <c r="E29" s="106">
        <v>41351</v>
      </c>
      <c r="F29" s="18"/>
      <c r="G29" s="18"/>
      <c r="H29" s="227" t="s">
        <v>443</v>
      </c>
      <c r="I29" s="17" t="s">
        <v>298</v>
      </c>
    </row>
    <row r="30" spans="1:9" ht="30.75" customHeight="1">
      <c r="A30" s="231">
        <v>24</v>
      </c>
      <c r="B30" s="230" t="s">
        <v>398</v>
      </c>
      <c r="C30" s="102">
        <v>45849.01</v>
      </c>
      <c r="D30" s="53">
        <v>45849.01</v>
      </c>
      <c r="E30" s="106">
        <v>41639</v>
      </c>
      <c r="F30" s="18"/>
      <c r="G30" s="18"/>
      <c r="H30" s="227" t="s">
        <v>443</v>
      </c>
      <c r="I30" s="17" t="s">
        <v>298</v>
      </c>
    </row>
    <row r="31" spans="1:9" ht="18.75" customHeight="1">
      <c r="A31" s="231">
        <v>25</v>
      </c>
      <c r="B31" s="230" t="s">
        <v>388</v>
      </c>
      <c r="C31" s="102">
        <v>24515.92</v>
      </c>
      <c r="D31" s="53">
        <v>24515.92</v>
      </c>
      <c r="E31" s="106">
        <v>38895</v>
      </c>
      <c r="F31" s="18"/>
      <c r="G31" s="18"/>
      <c r="H31" s="227" t="s">
        <v>443</v>
      </c>
      <c r="I31" s="17" t="s">
        <v>298</v>
      </c>
    </row>
    <row r="32" spans="1:9" ht="18" customHeight="1">
      <c r="A32" s="231">
        <v>26</v>
      </c>
      <c r="B32" s="230" t="s">
        <v>399</v>
      </c>
      <c r="C32" s="102">
        <v>6030</v>
      </c>
      <c r="D32" s="53">
        <v>6030</v>
      </c>
      <c r="E32" s="106">
        <v>41639</v>
      </c>
      <c r="F32" s="18"/>
      <c r="G32" s="18"/>
      <c r="H32" s="227" t="s">
        <v>443</v>
      </c>
      <c r="I32" s="17" t="s">
        <v>298</v>
      </c>
    </row>
    <row r="33" spans="1:9" ht="18" customHeight="1">
      <c r="A33" s="231">
        <v>27</v>
      </c>
      <c r="B33" s="230" t="s">
        <v>400</v>
      </c>
      <c r="C33" s="102">
        <v>3774</v>
      </c>
      <c r="D33" s="53">
        <v>3774</v>
      </c>
      <c r="E33" s="106">
        <v>41639</v>
      </c>
      <c r="F33" s="18"/>
      <c r="G33" s="18"/>
      <c r="H33" s="227" t="s">
        <v>443</v>
      </c>
      <c r="I33" s="17" t="s">
        <v>298</v>
      </c>
    </row>
    <row r="34" spans="1:9" ht="15" customHeight="1">
      <c r="A34" s="231">
        <v>28</v>
      </c>
      <c r="B34" s="230" t="s">
        <v>388</v>
      </c>
      <c r="C34" s="102">
        <v>20665.06</v>
      </c>
      <c r="D34" s="53">
        <v>20665.06</v>
      </c>
      <c r="E34" s="106">
        <v>39385</v>
      </c>
      <c r="F34" s="18"/>
      <c r="G34" s="18"/>
      <c r="H34" s="227" t="s">
        <v>443</v>
      </c>
      <c r="I34" s="17" t="s">
        <v>298</v>
      </c>
    </row>
    <row r="35" spans="1:9" ht="17.25" customHeight="1">
      <c r="A35" s="231">
        <v>29</v>
      </c>
      <c r="B35" s="230" t="s">
        <v>388</v>
      </c>
      <c r="C35" s="102">
        <v>25580.88</v>
      </c>
      <c r="D35" s="53">
        <v>25580.88</v>
      </c>
      <c r="E35" s="106">
        <v>38896</v>
      </c>
      <c r="F35" s="18"/>
      <c r="G35" s="18"/>
      <c r="H35" s="227" t="s">
        <v>443</v>
      </c>
      <c r="I35" s="17" t="s">
        <v>298</v>
      </c>
    </row>
    <row r="36" spans="1:9" ht="24.75" customHeight="1">
      <c r="A36" s="231">
        <v>30</v>
      </c>
      <c r="B36" s="230" t="s">
        <v>401</v>
      </c>
      <c r="C36" s="102">
        <v>21190</v>
      </c>
      <c r="D36" s="53">
        <v>21190</v>
      </c>
      <c r="E36" s="106">
        <v>42734</v>
      </c>
      <c r="F36" s="18"/>
      <c r="G36" s="18"/>
      <c r="H36" s="227" t="s">
        <v>443</v>
      </c>
      <c r="I36" s="17" t="s">
        <v>298</v>
      </c>
    </row>
    <row r="37" spans="1:9" ht="38.25" customHeight="1">
      <c r="A37" s="232">
        <v>31</v>
      </c>
      <c r="B37" s="230" t="s">
        <v>663</v>
      </c>
      <c r="C37" s="102">
        <v>215045.38</v>
      </c>
      <c r="D37" s="91">
        <v>215045.38</v>
      </c>
      <c r="E37" s="235">
        <v>44777</v>
      </c>
      <c r="F37" s="42"/>
      <c r="G37" s="234" t="s">
        <v>664</v>
      </c>
      <c r="H37" s="227" t="s">
        <v>443</v>
      </c>
      <c r="I37" s="17" t="s">
        <v>298</v>
      </c>
    </row>
    <row r="38" spans="1:9" ht="20.25" customHeight="1">
      <c r="A38" s="232">
        <v>32</v>
      </c>
      <c r="B38" s="230" t="s">
        <v>1024</v>
      </c>
      <c r="C38" s="102">
        <v>12165</v>
      </c>
      <c r="D38" s="91">
        <v>12165</v>
      </c>
      <c r="E38" s="235">
        <v>45121</v>
      </c>
      <c r="F38" s="42"/>
      <c r="G38" s="234"/>
      <c r="H38" s="227" t="s">
        <v>443</v>
      </c>
      <c r="I38" s="17"/>
    </row>
    <row r="39" spans="1:9" ht="15.75" customHeight="1">
      <c r="A39" s="232">
        <v>33</v>
      </c>
      <c r="B39" s="230" t="s">
        <v>1023</v>
      </c>
      <c r="C39" s="102">
        <v>35000</v>
      </c>
      <c r="D39" s="91">
        <v>35000</v>
      </c>
      <c r="E39" s="235">
        <v>45132</v>
      </c>
      <c r="F39" s="42"/>
      <c r="G39" s="234"/>
      <c r="H39" s="227" t="s">
        <v>443</v>
      </c>
      <c r="I39" s="17"/>
    </row>
    <row r="40" spans="1:9" ht="23.25" customHeight="1">
      <c r="A40" s="232">
        <v>34</v>
      </c>
      <c r="B40" s="230" t="s">
        <v>1025</v>
      </c>
      <c r="C40" s="102">
        <v>34096</v>
      </c>
      <c r="D40" s="91">
        <v>34096</v>
      </c>
      <c r="E40" s="235">
        <v>44959</v>
      </c>
      <c r="F40" s="42"/>
      <c r="G40" s="234"/>
      <c r="H40" s="227" t="s">
        <v>443</v>
      </c>
      <c r="I40" s="17"/>
    </row>
    <row r="41" spans="1:9" ht="33.75" customHeight="1">
      <c r="A41" s="236"/>
      <c r="B41" s="237" t="s">
        <v>666</v>
      </c>
      <c r="C41" s="238">
        <f>C42+C43+C44+C45</f>
        <v>1692390</v>
      </c>
      <c r="D41" s="238">
        <f>D42+D43+D44+D45</f>
        <v>1659640.5</v>
      </c>
      <c r="E41" s="239"/>
      <c r="F41" s="239"/>
      <c r="G41" s="239"/>
      <c r="H41" s="240"/>
      <c r="I41" s="241"/>
    </row>
    <row r="42" spans="1:114" s="21" customFormat="1" ht="24" customHeight="1">
      <c r="A42" s="112">
        <v>32</v>
      </c>
      <c r="B42" s="50" t="s">
        <v>478</v>
      </c>
      <c r="C42" s="109">
        <v>417000</v>
      </c>
      <c r="D42" s="46">
        <v>417000</v>
      </c>
      <c r="E42" s="110" t="s">
        <v>667</v>
      </c>
      <c r="F42" s="46"/>
      <c r="G42" s="46"/>
      <c r="H42" s="242" t="s">
        <v>443</v>
      </c>
      <c r="I42" s="48" t="s">
        <v>298</v>
      </c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</row>
    <row r="43" spans="1:9" ht="22.5" customHeight="1">
      <c r="A43" s="113">
        <v>33</v>
      </c>
      <c r="B43" s="52" t="s">
        <v>402</v>
      </c>
      <c r="C43" s="102">
        <v>324600</v>
      </c>
      <c r="D43" s="90">
        <v>324600</v>
      </c>
      <c r="E43" s="245">
        <v>39426</v>
      </c>
      <c r="F43" s="43"/>
      <c r="G43" s="43"/>
      <c r="H43" s="243" t="s">
        <v>443</v>
      </c>
      <c r="I43" s="17" t="s">
        <v>298</v>
      </c>
    </row>
    <row r="44" spans="1:9" ht="42.75" customHeight="1">
      <c r="A44" s="112">
        <v>34</v>
      </c>
      <c r="B44" s="52" t="s">
        <v>403</v>
      </c>
      <c r="C44" s="102">
        <v>295800</v>
      </c>
      <c r="D44" s="53">
        <v>295800</v>
      </c>
      <c r="E44" s="106">
        <v>38874</v>
      </c>
      <c r="F44" s="18"/>
      <c r="G44" s="18"/>
      <c r="H44" s="244" t="s">
        <v>443</v>
      </c>
      <c r="I44" s="17" t="s">
        <v>298</v>
      </c>
    </row>
    <row r="45" spans="1:9" ht="16.5">
      <c r="A45" s="113">
        <v>35</v>
      </c>
      <c r="B45" s="52" t="s">
        <v>404</v>
      </c>
      <c r="C45" s="102">
        <v>654990</v>
      </c>
      <c r="D45" s="53">
        <v>622240.5</v>
      </c>
      <c r="E45" s="106">
        <v>43459</v>
      </c>
      <c r="F45" s="18"/>
      <c r="G45" s="18"/>
      <c r="H45" s="244" t="s">
        <v>443</v>
      </c>
      <c r="I45" s="17" t="s">
        <v>298</v>
      </c>
    </row>
    <row r="46" spans="1:9" ht="26.25">
      <c r="A46" s="246"/>
      <c r="B46" s="237" t="s">
        <v>665</v>
      </c>
      <c r="C46" s="238">
        <f>C47+C48+C49+C50+C51+C52+C53+C54+C55+C56+C57+C58+C59+C60+C61+C62+C63+C64+C65+C66+C67+C68+C69+C70+C71+C72+C73+C74+C75+C76+C77+C78+C79+C80+C81+C82+C83+C84+C85+C86+C87+C88+C89+C90+C91+C92+C93+C94+C95</f>
        <v>612731.06</v>
      </c>
      <c r="D46" s="238">
        <f>D47+D48+D49+D50+D51+D52+D53+D54+D55+D56+D57+D58+D59+D60+D61+D62+D63+D64+D65+D66+D67+D68+D69+D70+D71+D72+D73+D74+D75+D76+D77+D78+D79+D80+D81+D82+D83+D84+D85+D86+D87+D88+D89+D90+D91+D92+D93+D94+D95</f>
        <v>476481.06000000006</v>
      </c>
      <c r="E46" s="247"/>
      <c r="F46" s="247"/>
      <c r="G46" s="247"/>
      <c r="H46" s="248"/>
      <c r="I46" s="241"/>
    </row>
    <row r="47" spans="1:9" ht="20.25" customHeight="1">
      <c r="A47" s="107">
        <v>36</v>
      </c>
      <c r="B47" s="52" t="s">
        <v>405</v>
      </c>
      <c r="C47" s="53">
        <v>5242.25</v>
      </c>
      <c r="D47" s="102">
        <v>5242.25</v>
      </c>
      <c r="E47" s="106">
        <v>41626</v>
      </c>
      <c r="F47" s="18"/>
      <c r="G47" s="18"/>
      <c r="H47" s="227" t="s">
        <v>443</v>
      </c>
      <c r="I47" s="17" t="s">
        <v>298</v>
      </c>
    </row>
    <row r="48" spans="1:9" ht="19.5" customHeight="1">
      <c r="A48" s="107">
        <v>37</v>
      </c>
      <c r="B48" s="52" t="s">
        <v>405</v>
      </c>
      <c r="C48" s="53">
        <v>5242.25</v>
      </c>
      <c r="D48" s="102">
        <v>5242.25</v>
      </c>
      <c r="E48" s="106">
        <v>41626</v>
      </c>
      <c r="F48" s="18"/>
      <c r="G48" s="18"/>
      <c r="H48" s="227" t="s">
        <v>443</v>
      </c>
      <c r="I48" s="17" t="s">
        <v>298</v>
      </c>
    </row>
    <row r="49" spans="1:9" ht="20.25" customHeight="1">
      <c r="A49" s="107">
        <v>38</v>
      </c>
      <c r="B49" s="52" t="s">
        <v>405</v>
      </c>
      <c r="C49" s="53">
        <v>5242.25</v>
      </c>
      <c r="D49" s="102">
        <v>5242.25</v>
      </c>
      <c r="E49" s="106">
        <v>41626</v>
      </c>
      <c r="F49" s="18"/>
      <c r="G49" s="18"/>
      <c r="H49" s="227" t="s">
        <v>443</v>
      </c>
      <c r="I49" s="17" t="s">
        <v>298</v>
      </c>
    </row>
    <row r="50" spans="1:9" ht="16.5" customHeight="1">
      <c r="A50" s="107">
        <v>39</v>
      </c>
      <c r="B50" s="52" t="s">
        <v>405</v>
      </c>
      <c r="C50" s="53">
        <v>5242.25</v>
      </c>
      <c r="D50" s="102">
        <v>5242.25</v>
      </c>
      <c r="E50" s="106">
        <v>41626</v>
      </c>
      <c r="F50" s="18"/>
      <c r="G50" s="18"/>
      <c r="H50" s="227" t="s">
        <v>443</v>
      </c>
      <c r="I50" s="17" t="s">
        <v>298</v>
      </c>
    </row>
    <row r="51" spans="1:9" ht="15.75" customHeight="1">
      <c r="A51" s="107">
        <v>40</v>
      </c>
      <c r="B51" s="52" t="s">
        <v>405</v>
      </c>
      <c r="C51" s="53">
        <v>5242.25</v>
      </c>
      <c r="D51" s="102">
        <v>5242.25</v>
      </c>
      <c r="E51" s="106">
        <v>41626</v>
      </c>
      <c r="F51" s="18"/>
      <c r="G51" s="18"/>
      <c r="H51" s="227" t="s">
        <v>443</v>
      </c>
      <c r="I51" s="17" t="s">
        <v>298</v>
      </c>
    </row>
    <row r="52" spans="1:9" ht="15.75" customHeight="1">
      <c r="A52" s="107">
        <v>41</v>
      </c>
      <c r="B52" s="52" t="s">
        <v>405</v>
      </c>
      <c r="C52" s="53">
        <v>5242.25</v>
      </c>
      <c r="D52" s="102">
        <v>5242.25</v>
      </c>
      <c r="E52" s="106">
        <v>41626</v>
      </c>
      <c r="F52" s="18"/>
      <c r="G52" s="18"/>
      <c r="H52" s="227" t="s">
        <v>443</v>
      </c>
      <c r="I52" s="17" t="s">
        <v>298</v>
      </c>
    </row>
    <row r="53" spans="1:9" ht="18" customHeight="1">
      <c r="A53" s="107">
        <v>42</v>
      </c>
      <c r="B53" s="52" t="s">
        <v>405</v>
      </c>
      <c r="C53" s="53">
        <v>5242.25</v>
      </c>
      <c r="D53" s="102">
        <v>5242.25</v>
      </c>
      <c r="E53" s="106">
        <v>41626</v>
      </c>
      <c r="F53" s="18"/>
      <c r="G53" s="18"/>
      <c r="H53" s="227" t="s">
        <v>443</v>
      </c>
      <c r="I53" s="17" t="s">
        <v>298</v>
      </c>
    </row>
    <row r="54" spans="1:9" ht="17.25" customHeight="1">
      <c r="A54" s="107">
        <v>43</v>
      </c>
      <c r="B54" s="52" t="s">
        <v>405</v>
      </c>
      <c r="C54" s="53">
        <v>5242.25</v>
      </c>
      <c r="D54" s="102">
        <v>5242.25</v>
      </c>
      <c r="E54" s="106">
        <v>41630</v>
      </c>
      <c r="F54" s="18"/>
      <c r="G54" s="18"/>
      <c r="H54" s="227" t="s">
        <v>443</v>
      </c>
      <c r="I54" s="17" t="s">
        <v>298</v>
      </c>
    </row>
    <row r="55" spans="1:9" ht="18" customHeight="1">
      <c r="A55" s="107">
        <v>44</v>
      </c>
      <c r="B55" s="52" t="s">
        <v>405</v>
      </c>
      <c r="C55" s="53">
        <v>5242.25</v>
      </c>
      <c r="D55" s="102">
        <v>5242.25</v>
      </c>
      <c r="E55" s="106">
        <v>41626</v>
      </c>
      <c r="F55" s="18"/>
      <c r="G55" s="18"/>
      <c r="H55" s="227" t="s">
        <v>443</v>
      </c>
      <c r="I55" s="17" t="s">
        <v>298</v>
      </c>
    </row>
    <row r="56" spans="1:9" ht="18" customHeight="1">
      <c r="A56" s="107">
        <v>45</v>
      </c>
      <c r="B56" s="52" t="s">
        <v>405</v>
      </c>
      <c r="C56" s="53">
        <v>5242.25</v>
      </c>
      <c r="D56" s="102">
        <v>5242.25</v>
      </c>
      <c r="E56" s="106">
        <v>41626</v>
      </c>
      <c r="F56" s="18"/>
      <c r="G56" s="18"/>
      <c r="H56" s="227" t="s">
        <v>443</v>
      </c>
      <c r="I56" s="17" t="s">
        <v>298</v>
      </c>
    </row>
    <row r="57" spans="1:9" ht="21" customHeight="1">
      <c r="A57" s="107">
        <v>46</v>
      </c>
      <c r="B57" s="52" t="s">
        <v>406</v>
      </c>
      <c r="C57" s="53">
        <v>4080</v>
      </c>
      <c r="D57" s="102">
        <v>4080</v>
      </c>
      <c r="E57" s="107">
        <v>2006</v>
      </c>
      <c r="F57" s="114"/>
      <c r="G57" s="114"/>
      <c r="H57" s="244" t="s">
        <v>443</v>
      </c>
      <c r="I57" s="17" t="s">
        <v>298</v>
      </c>
    </row>
    <row r="58" spans="1:9" ht="15.75" customHeight="1">
      <c r="A58" s="107">
        <v>47</v>
      </c>
      <c r="B58" s="52" t="s">
        <v>407</v>
      </c>
      <c r="C58" s="53">
        <v>3400</v>
      </c>
      <c r="D58" s="102">
        <v>3400</v>
      </c>
      <c r="E58" s="107">
        <v>2006</v>
      </c>
      <c r="F58" s="114"/>
      <c r="G58" s="114"/>
      <c r="H58" s="244" t="s">
        <v>443</v>
      </c>
      <c r="I58" s="17" t="s">
        <v>298</v>
      </c>
    </row>
    <row r="59" spans="1:9" ht="19.5" customHeight="1">
      <c r="A59" s="107">
        <v>48</v>
      </c>
      <c r="B59" s="52" t="s">
        <v>408</v>
      </c>
      <c r="C59" s="53">
        <v>39270</v>
      </c>
      <c r="D59" s="102">
        <v>39270</v>
      </c>
      <c r="E59" s="17">
        <v>2006</v>
      </c>
      <c r="F59" s="18"/>
      <c r="G59" s="18"/>
      <c r="H59" s="227" t="s">
        <v>443</v>
      </c>
      <c r="I59" s="17" t="s">
        <v>298</v>
      </c>
    </row>
    <row r="60" spans="1:9" ht="27" customHeight="1">
      <c r="A60" s="107">
        <v>49</v>
      </c>
      <c r="B60" s="52" t="s">
        <v>409</v>
      </c>
      <c r="C60" s="53">
        <v>3450</v>
      </c>
      <c r="D60" s="91">
        <v>3450</v>
      </c>
      <c r="E60" s="108">
        <v>41781</v>
      </c>
      <c r="F60" s="42"/>
      <c r="G60" s="42"/>
      <c r="H60" s="249" t="s">
        <v>443</v>
      </c>
      <c r="I60" s="17" t="s">
        <v>298</v>
      </c>
    </row>
    <row r="61" spans="1:9" ht="18" customHeight="1">
      <c r="A61" s="107">
        <v>50</v>
      </c>
      <c r="B61" s="52" t="s">
        <v>410</v>
      </c>
      <c r="C61" s="53">
        <v>5000</v>
      </c>
      <c r="D61" s="119">
        <v>5000</v>
      </c>
      <c r="E61" s="111">
        <v>39539</v>
      </c>
      <c r="F61" s="43"/>
      <c r="G61" s="43"/>
      <c r="H61" s="250" t="s">
        <v>443</v>
      </c>
      <c r="I61" s="17" t="s">
        <v>298</v>
      </c>
    </row>
    <row r="62" spans="1:9" ht="19.5" customHeight="1">
      <c r="A62" s="107">
        <v>51</v>
      </c>
      <c r="B62" s="52" t="s">
        <v>411</v>
      </c>
      <c r="C62" s="53">
        <v>4000</v>
      </c>
      <c r="D62" s="102">
        <v>4000</v>
      </c>
      <c r="E62" s="49">
        <v>39539</v>
      </c>
      <c r="F62" s="18"/>
      <c r="G62" s="18"/>
      <c r="H62" s="227" t="s">
        <v>443</v>
      </c>
      <c r="I62" s="17" t="s">
        <v>298</v>
      </c>
    </row>
    <row r="63" spans="1:9" ht="16.5" customHeight="1">
      <c r="A63" s="107">
        <v>52</v>
      </c>
      <c r="B63" s="52" t="s">
        <v>412</v>
      </c>
      <c r="C63" s="53">
        <v>7800</v>
      </c>
      <c r="D63" s="102">
        <v>7800</v>
      </c>
      <c r="E63" s="49">
        <v>39420</v>
      </c>
      <c r="F63" s="18"/>
      <c r="G63" s="18"/>
      <c r="H63" s="227" t="s">
        <v>443</v>
      </c>
      <c r="I63" s="17" t="s">
        <v>298</v>
      </c>
    </row>
    <row r="64" spans="1:9" ht="20.25" customHeight="1">
      <c r="A64" s="107">
        <v>53</v>
      </c>
      <c r="B64" s="52" t="s">
        <v>412</v>
      </c>
      <c r="C64" s="53">
        <v>7800</v>
      </c>
      <c r="D64" s="102">
        <v>7800</v>
      </c>
      <c r="E64" s="49">
        <v>39420</v>
      </c>
      <c r="F64" s="49"/>
      <c r="G64" s="18"/>
      <c r="H64" s="227"/>
      <c r="I64" s="17"/>
    </row>
    <row r="65" spans="1:9" ht="22.5" customHeight="1">
      <c r="A65" s="107">
        <v>54</v>
      </c>
      <c r="B65" s="52" t="s">
        <v>413</v>
      </c>
      <c r="C65" s="53">
        <v>4000</v>
      </c>
      <c r="D65" s="102">
        <v>4000</v>
      </c>
      <c r="E65" s="49">
        <v>40175</v>
      </c>
      <c r="F65" s="18"/>
      <c r="G65" s="18"/>
      <c r="H65" s="227" t="s">
        <v>443</v>
      </c>
      <c r="I65" s="17" t="s">
        <v>298</v>
      </c>
    </row>
    <row r="66" spans="1:9" ht="22.5" customHeight="1">
      <c r="A66" s="107">
        <v>55</v>
      </c>
      <c r="B66" s="52" t="s">
        <v>414</v>
      </c>
      <c r="C66" s="53">
        <v>3200</v>
      </c>
      <c r="D66" s="102">
        <v>3200</v>
      </c>
      <c r="E66" s="49">
        <v>40175</v>
      </c>
      <c r="F66" s="18"/>
      <c r="G66" s="18"/>
      <c r="H66" s="227" t="s">
        <v>443</v>
      </c>
      <c r="I66" s="17" t="s">
        <v>298</v>
      </c>
    </row>
    <row r="67" spans="1:9" ht="22.5" customHeight="1">
      <c r="A67" s="107">
        <v>56</v>
      </c>
      <c r="B67" s="52" t="s">
        <v>409</v>
      </c>
      <c r="C67" s="53">
        <v>3450</v>
      </c>
      <c r="D67" s="102">
        <v>3450</v>
      </c>
      <c r="E67" s="49">
        <v>41781</v>
      </c>
      <c r="F67" s="18"/>
      <c r="G67" s="18"/>
      <c r="H67" s="227" t="s">
        <v>443</v>
      </c>
      <c r="I67" s="17" t="s">
        <v>298</v>
      </c>
    </row>
    <row r="68" spans="1:9" ht="22.5" customHeight="1">
      <c r="A68" s="107">
        <v>57</v>
      </c>
      <c r="B68" s="52" t="s">
        <v>409</v>
      </c>
      <c r="C68" s="53">
        <v>3450</v>
      </c>
      <c r="D68" s="102">
        <v>3450</v>
      </c>
      <c r="E68" s="17">
        <v>2013</v>
      </c>
      <c r="F68" s="18"/>
      <c r="G68" s="18"/>
      <c r="H68" s="227" t="s">
        <v>443</v>
      </c>
      <c r="I68" s="17" t="s">
        <v>298</v>
      </c>
    </row>
    <row r="69" spans="1:9" ht="22.5" customHeight="1">
      <c r="A69" s="107">
        <v>58</v>
      </c>
      <c r="B69" s="52" t="s">
        <v>415</v>
      </c>
      <c r="C69" s="53">
        <v>3791.76</v>
      </c>
      <c r="D69" s="102">
        <v>3791.76</v>
      </c>
      <c r="E69" s="49">
        <v>37924</v>
      </c>
      <c r="F69" s="18"/>
      <c r="G69" s="18"/>
      <c r="H69" s="227" t="s">
        <v>443</v>
      </c>
      <c r="I69" s="17" t="s">
        <v>298</v>
      </c>
    </row>
    <row r="70" spans="1:9" ht="22.5" customHeight="1">
      <c r="A70" s="107">
        <v>59</v>
      </c>
      <c r="B70" s="52" t="s">
        <v>416</v>
      </c>
      <c r="C70" s="53">
        <v>3146.7</v>
      </c>
      <c r="D70" s="102">
        <v>3146.7</v>
      </c>
      <c r="E70" s="49">
        <v>38853</v>
      </c>
      <c r="F70" s="18"/>
      <c r="G70" s="18"/>
      <c r="H70" s="227" t="s">
        <v>443</v>
      </c>
      <c r="I70" s="17" t="s">
        <v>298</v>
      </c>
    </row>
    <row r="71" spans="1:9" ht="22.5" customHeight="1">
      <c r="A71" s="107">
        <v>60</v>
      </c>
      <c r="B71" s="52" t="s">
        <v>417</v>
      </c>
      <c r="C71" s="53">
        <v>3184.2</v>
      </c>
      <c r="D71" s="102">
        <v>3184.2</v>
      </c>
      <c r="E71" s="49">
        <v>39751</v>
      </c>
      <c r="F71" s="18"/>
      <c r="G71" s="18"/>
      <c r="H71" s="227" t="s">
        <v>443</v>
      </c>
      <c r="I71" s="17" t="s">
        <v>298</v>
      </c>
    </row>
    <row r="72" spans="1:9" ht="22.5" customHeight="1">
      <c r="A72" s="107">
        <v>61</v>
      </c>
      <c r="B72" s="52" t="s">
        <v>409</v>
      </c>
      <c r="C72" s="53">
        <v>3450</v>
      </c>
      <c r="D72" s="102">
        <v>3450</v>
      </c>
      <c r="E72" s="17">
        <v>2013</v>
      </c>
      <c r="F72" s="18"/>
      <c r="G72" s="18"/>
      <c r="H72" s="227" t="s">
        <v>443</v>
      </c>
      <c r="I72" s="17" t="s">
        <v>298</v>
      </c>
    </row>
    <row r="73" spans="1:9" ht="22.5" customHeight="1">
      <c r="A73" s="107">
        <v>62</v>
      </c>
      <c r="B73" s="52" t="s">
        <v>418</v>
      </c>
      <c r="C73" s="53">
        <v>4209</v>
      </c>
      <c r="D73" s="102">
        <v>4209</v>
      </c>
      <c r="E73" s="49">
        <v>39751</v>
      </c>
      <c r="F73" s="18"/>
      <c r="G73" s="18"/>
      <c r="H73" s="227" t="s">
        <v>443</v>
      </c>
      <c r="I73" s="17" t="s">
        <v>298</v>
      </c>
    </row>
    <row r="74" spans="1:9" ht="22.5" customHeight="1">
      <c r="A74" s="107">
        <v>63</v>
      </c>
      <c r="B74" s="52" t="s">
        <v>419</v>
      </c>
      <c r="C74" s="53">
        <v>3300</v>
      </c>
      <c r="D74" s="102">
        <v>3300</v>
      </c>
      <c r="E74" s="49">
        <v>39539</v>
      </c>
      <c r="F74" s="18"/>
      <c r="G74" s="18"/>
      <c r="H74" s="227" t="s">
        <v>443</v>
      </c>
      <c r="I74" s="17" t="s">
        <v>298</v>
      </c>
    </row>
    <row r="75" spans="1:9" ht="22.5" customHeight="1">
      <c r="A75" s="107">
        <v>64</v>
      </c>
      <c r="B75" s="52" t="s">
        <v>420</v>
      </c>
      <c r="C75" s="53">
        <v>3200</v>
      </c>
      <c r="D75" s="102">
        <v>3200</v>
      </c>
      <c r="E75" s="49">
        <v>40172</v>
      </c>
      <c r="F75" s="18"/>
      <c r="G75" s="18"/>
      <c r="H75" s="227" t="s">
        <v>443</v>
      </c>
      <c r="I75" s="17" t="s">
        <v>298</v>
      </c>
    </row>
    <row r="76" spans="1:9" ht="22.5" customHeight="1">
      <c r="A76" s="107">
        <v>65</v>
      </c>
      <c r="B76" s="52" t="s">
        <v>421</v>
      </c>
      <c r="C76" s="53">
        <v>4500</v>
      </c>
      <c r="D76" s="102">
        <v>4500</v>
      </c>
      <c r="E76" s="49">
        <v>40175</v>
      </c>
      <c r="F76" s="18"/>
      <c r="G76" s="18"/>
      <c r="H76" s="227" t="s">
        <v>443</v>
      </c>
      <c r="I76" s="17" t="s">
        <v>298</v>
      </c>
    </row>
    <row r="77" spans="1:9" ht="22.5" customHeight="1">
      <c r="A77" s="107">
        <v>66</v>
      </c>
      <c r="B77" s="52" t="s">
        <v>417</v>
      </c>
      <c r="C77" s="53">
        <v>3184.2</v>
      </c>
      <c r="D77" s="102">
        <v>3184.2</v>
      </c>
      <c r="E77" s="49">
        <v>39751</v>
      </c>
      <c r="F77" s="18"/>
      <c r="G77" s="18"/>
      <c r="H77" s="227" t="s">
        <v>443</v>
      </c>
      <c r="I77" s="17" t="s">
        <v>298</v>
      </c>
    </row>
    <row r="78" spans="1:9" ht="22.5" customHeight="1">
      <c r="A78" s="107">
        <v>67</v>
      </c>
      <c r="B78" s="52" t="s">
        <v>677</v>
      </c>
      <c r="C78" s="53">
        <v>0</v>
      </c>
      <c r="D78" s="53">
        <v>0</v>
      </c>
      <c r="E78" s="49">
        <v>41089</v>
      </c>
      <c r="F78" s="18"/>
      <c r="G78" s="18"/>
      <c r="H78" s="227" t="s">
        <v>443</v>
      </c>
      <c r="I78" s="17"/>
    </row>
    <row r="79" spans="1:9" ht="22.5" customHeight="1">
      <c r="A79" s="233">
        <v>68</v>
      </c>
      <c r="B79" s="117" t="s">
        <v>409</v>
      </c>
      <c r="C79" s="118">
        <v>3450</v>
      </c>
      <c r="D79" s="118">
        <v>3450</v>
      </c>
      <c r="E79" s="47">
        <v>2013</v>
      </c>
      <c r="F79" s="18"/>
      <c r="G79" s="18"/>
      <c r="H79" s="227" t="s">
        <v>443</v>
      </c>
      <c r="I79" s="17" t="s">
        <v>298</v>
      </c>
    </row>
    <row r="80" spans="1:9" ht="22.5" customHeight="1">
      <c r="A80" s="107">
        <v>69</v>
      </c>
      <c r="B80" s="52" t="s">
        <v>422</v>
      </c>
      <c r="C80" s="53">
        <v>5000</v>
      </c>
      <c r="D80" s="53">
        <v>5000</v>
      </c>
      <c r="E80" s="49">
        <v>39568</v>
      </c>
      <c r="F80" s="18"/>
      <c r="G80" s="18"/>
      <c r="H80" s="227" t="s">
        <v>443</v>
      </c>
      <c r="I80" s="17" t="s">
        <v>298</v>
      </c>
    </row>
    <row r="81" spans="1:9" ht="22.5" customHeight="1">
      <c r="A81" s="107">
        <v>70</v>
      </c>
      <c r="B81" s="52" t="s">
        <v>423</v>
      </c>
      <c r="C81" s="53">
        <v>3300</v>
      </c>
      <c r="D81" s="53">
        <v>3300</v>
      </c>
      <c r="E81" s="49">
        <v>39420</v>
      </c>
      <c r="F81" s="18"/>
      <c r="G81" s="18"/>
      <c r="H81" s="227" t="s">
        <v>443</v>
      </c>
      <c r="I81" s="17" t="s">
        <v>298</v>
      </c>
    </row>
    <row r="82" spans="1:9" ht="22.5" customHeight="1">
      <c r="A82" s="107">
        <v>71</v>
      </c>
      <c r="B82" s="52" t="s">
        <v>423</v>
      </c>
      <c r="C82" s="53">
        <v>3300</v>
      </c>
      <c r="D82" s="53">
        <v>3300</v>
      </c>
      <c r="E82" s="49">
        <v>39430</v>
      </c>
      <c r="F82" s="18"/>
      <c r="G82" s="18"/>
      <c r="H82" s="227" t="s">
        <v>443</v>
      </c>
      <c r="I82" s="17" t="s">
        <v>298</v>
      </c>
    </row>
    <row r="83" spans="1:9" ht="36.75" customHeight="1">
      <c r="A83" s="233">
        <v>72</v>
      </c>
      <c r="B83" s="117" t="s">
        <v>416</v>
      </c>
      <c r="C83" s="118">
        <v>3146.7</v>
      </c>
      <c r="D83" s="120">
        <v>3146.7</v>
      </c>
      <c r="E83" s="121">
        <v>38853</v>
      </c>
      <c r="F83" s="42"/>
      <c r="G83" s="42"/>
      <c r="H83" s="249" t="s">
        <v>443</v>
      </c>
      <c r="I83" s="17" t="s">
        <v>298</v>
      </c>
    </row>
    <row r="84" spans="1:9" ht="36.75" customHeight="1">
      <c r="A84" s="107">
        <v>73</v>
      </c>
      <c r="B84" s="52" t="s">
        <v>671</v>
      </c>
      <c r="C84" s="53">
        <v>57150</v>
      </c>
      <c r="D84" s="91">
        <v>57150</v>
      </c>
      <c r="E84" s="108">
        <v>43692</v>
      </c>
      <c r="F84" s="42"/>
      <c r="G84" s="42"/>
      <c r="H84" s="249" t="s">
        <v>443</v>
      </c>
      <c r="I84" s="17" t="s">
        <v>298</v>
      </c>
    </row>
    <row r="85" spans="1:9" ht="36.75" customHeight="1">
      <c r="A85" s="107">
        <v>74</v>
      </c>
      <c r="B85" s="52" t="s">
        <v>672</v>
      </c>
      <c r="C85" s="53">
        <v>21450</v>
      </c>
      <c r="D85" s="91">
        <v>21450</v>
      </c>
      <c r="E85" s="108">
        <v>43692</v>
      </c>
      <c r="F85" s="42"/>
      <c r="G85" s="42"/>
      <c r="H85" s="249" t="s">
        <v>443</v>
      </c>
      <c r="I85" s="17" t="s">
        <v>298</v>
      </c>
    </row>
    <row r="86" spans="1:9" ht="36.75" customHeight="1">
      <c r="A86" s="107">
        <v>75</v>
      </c>
      <c r="B86" s="52" t="s">
        <v>673</v>
      </c>
      <c r="C86" s="53">
        <v>25640</v>
      </c>
      <c r="D86" s="91">
        <v>25640</v>
      </c>
      <c r="E86" s="108">
        <v>44059</v>
      </c>
      <c r="F86" s="42"/>
      <c r="G86" s="42"/>
      <c r="H86" s="249" t="s">
        <v>443</v>
      </c>
      <c r="I86" s="17" t="s">
        <v>298</v>
      </c>
    </row>
    <row r="87" spans="1:9" ht="36.75" customHeight="1">
      <c r="A87" s="107">
        <v>76</v>
      </c>
      <c r="B87" s="52" t="s">
        <v>674</v>
      </c>
      <c r="C87" s="53">
        <v>11370</v>
      </c>
      <c r="D87" s="91">
        <v>11370</v>
      </c>
      <c r="E87" s="108">
        <v>44018</v>
      </c>
      <c r="F87" s="42"/>
      <c r="G87" s="42"/>
      <c r="H87" s="249" t="s">
        <v>443</v>
      </c>
      <c r="I87" s="17" t="s">
        <v>298</v>
      </c>
    </row>
    <row r="88" spans="1:9" ht="36.75" customHeight="1">
      <c r="A88" s="107">
        <v>77</v>
      </c>
      <c r="B88" s="52" t="s">
        <v>675</v>
      </c>
      <c r="C88" s="53">
        <v>56140</v>
      </c>
      <c r="D88" s="91">
        <v>56140</v>
      </c>
      <c r="E88" s="108">
        <v>44081</v>
      </c>
      <c r="F88" s="42"/>
      <c r="G88" s="42"/>
      <c r="H88" s="249" t="s">
        <v>443</v>
      </c>
      <c r="I88" s="17" t="s">
        <v>298</v>
      </c>
    </row>
    <row r="89" spans="1:9" ht="36.75" customHeight="1">
      <c r="A89" s="107">
        <v>78</v>
      </c>
      <c r="B89" s="52" t="s">
        <v>676</v>
      </c>
      <c r="C89" s="53">
        <v>34100</v>
      </c>
      <c r="D89" s="91">
        <v>34100</v>
      </c>
      <c r="E89" s="108">
        <v>44098</v>
      </c>
      <c r="F89" s="42"/>
      <c r="G89" s="42"/>
      <c r="H89" s="249" t="s">
        <v>443</v>
      </c>
      <c r="I89" s="17" t="s">
        <v>298</v>
      </c>
    </row>
    <row r="90" spans="1:9" s="13" customFormat="1" ht="18">
      <c r="A90" s="107">
        <v>79</v>
      </c>
      <c r="B90" s="228" t="s">
        <v>668</v>
      </c>
      <c r="C90" s="251">
        <v>20396</v>
      </c>
      <c r="D90" s="46">
        <v>20396</v>
      </c>
      <c r="E90" s="110" t="s">
        <v>669</v>
      </c>
      <c r="F90" s="46"/>
      <c r="G90" s="46"/>
      <c r="H90" s="227" t="s">
        <v>443</v>
      </c>
      <c r="I90" s="17" t="s">
        <v>298</v>
      </c>
    </row>
    <row r="91" spans="1:9" s="13" customFormat="1" ht="21">
      <c r="A91" s="107">
        <v>80</v>
      </c>
      <c r="B91" s="228" t="s">
        <v>670</v>
      </c>
      <c r="C91" s="251">
        <v>150000</v>
      </c>
      <c r="D91" s="46">
        <v>13750</v>
      </c>
      <c r="E91" s="116">
        <v>44852</v>
      </c>
      <c r="F91" s="46"/>
      <c r="G91" s="46"/>
      <c r="H91" s="227" t="s">
        <v>443</v>
      </c>
      <c r="I91" s="17" t="s">
        <v>298</v>
      </c>
    </row>
    <row r="92" spans="1:10" s="13" customFormat="1" ht="23.25" customHeight="1">
      <c r="A92" s="281">
        <v>81</v>
      </c>
      <c r="B92" s="277" t="s">
        <v>1022</v>
      </c>
      <c r="C92" s="279">
        <v>45000</v>
      </c>
      <c r="D92" s="251">
        <v>45000</v>
      </c>
      <c r="E92" s="46"/>
      <c r="F92" s="116"/>
      <c r="G92" s="46"/>
      <c r="H92" s="46"/>
      <c r="I92" s="227"/>
      <c r="J92" s="17"/>
    </row>
    <row r="93" spans="1:9" s="13" customFormat="1" ht="15" hidden="1">
      <c r="A93" s="107"/>
      <c r="B93" s="277"/>
      <c r="C93" s="279"/>
      <c r="D93" s="46"/>
      <c r="E93" s="116"/>
      <c r="F93" s="46"/>
      <c r="G93" s="46"/>
      <c r="H93" s="227"/>
      <c r="I93" s="17"/>
    </row>
    <row r="94" spans="1:9" s="13" customFormat="1" ht="15" hidden="1">
      <c r="A94" s="107"/>
      <c r="B94" s="277"/>
      <c r="C94" s="279"/>
      <c r="D94" s="46"/>
      <c r="E94" s="116"/>
      <c r="F94" s="46"/>
      <c r="G94" s="46"/>
      <c r="H94" s="227"/>
      <c r="I94" s="17"/>
    </row>
    <row r="95" spans="1:9" s="13" customFormat="1" ht="15" hidden="1">
      <c r="A95" s="107"/>
      <c r="B95" s="277"/>
      <c r="C95" s="279"/>
      <c r="D95" s="46"/>
      <c r="E95" s="116"/>
      <c r="F95" s="46"/>
      <c r="G95" s="46"/>
      <c r="H95" s="227"/>
      <c r="I95" s="17"/>
    </row>
    <row r="96" spans="1:8" ht="15">
      <c r="A96" s="21"/>
      <c r="B96" s="60" t="s">
        <v>312</v>
      </c>
      <c r="C96" s="61">
        <f>C4+C7+C41+C46</f>
        <v>3533185.4600000004</v>
      </c>
      <c r="D96" s="61">
        <f>D4+D7+D41+D46</f>
        <v>3058377.9400000004</v>
      </c>
      <c r="E96" s="21"/>
      <c r="F96" s="21"/>
      <c r="G96" s="21"/>
      <c r="H96" s="21"/>
    </row>
    <row r="97" spans="1:9" ht="15">
      <c r="A97" s="328" t="s">
        <v>880</v>
      </c>
      <c r="B97" s="328"/>
      <c r="C97" s="328"/>
      <c r="D97" s="328"/>
      <c r="E97" s="328"/>
      <c r="F97" s="328"/>
      <c r="G97" s="328"/>
      <c r="H97" s="328"/>
      <c r="I97" s="328"/>
    </row>
    <row r="98" spans="1:9" ht="45.75" customHeight="1">
      <c r="A98" s="252"/>
      <c r="B98" s="257" t="s">
        <v>881</v>
      </c>
      <c r="C98" s="255">
        <v>17990</v>
      </c>
      <c r="D98" s="262">
        <f>C98</f>
        <v>17990</v>
      </c>
      <c r="E98" s="21">
        <v>2010</v>
      </c>
      <c r="F98" s="21"/>
      <c r="G98" s="21"/>
      <c r="H98" s="261" t="s">
        <v>443</v>
      </c>
      <c r="I98" s="21" t="s">
        <v>298</v>
      </c>
    </row>
    <row r="99" spans="1:9" ht="33.75" customHeight="1">
      <c r="A99" s="252"/>
      <c r="B99" s="257" t="s">
        <v>882</v>
      </c>
      <c r="C99" s="255">
        <v>49625</v>
      </c>
      <c r="D99" s="262">
        <v>5789.56</v>
      </c>
      <c r="E99" s="21">
        <v>2010</v>
      </c>
      <c r="F99" s="253"/>
      <c r="G99" s="253"/>
      <c r="H99" s="261" t="s">
        <v>443</v>
      </c>
      <c r="I99" s="21" t="s">
        <v>298</v>
      </c>
    </row>
    <row r="100" spans="1:9" ht="15" customHeight="1">
      <c r="A100" s="252"/>
      <c r="B100" s="257" t="s">
        <v>882</v>
      </c>
      <c r="C100" s="255">
        <v>49625</v>
      </c>
      <c r="D100" s="262">
        <v>5789.56</v>
      </c>
      <c r="E100" s="21">
        <v>2010</v>
      </c>
      <c r="F100" s="253"/>
      <c r="G100" s="253"/>
      <c r="H100" s="261" t="s">
        <v>443</v>
      </c>
      <c r="I100" s="21" t="s">
        <v>298</v>
      </c>
    </row>
    <row r="101" spans="1:9" ht="15" customHeight="1">
      <c r="A101" s="252"/>
      <c r="B101" s="257" t="s">
        <v>883</v>
      </c>
      <c r="C101" s="255">
        <v>8999</v>
      </c>
      <c r="D101" s="262">
        <f aca="true" t="shared" si="0" ref="D101:D157">C101</f>
        <v>8999</v>
      </c>
      <c r="E101" s="21">
        <v>2010</v>
      </c>
      <c r="F101" s="253"/>
      <c r="G101" s="253"/>
      <c r="H101" s="261" t="s">
        <v>443</v>
      </c>
      <c r="I101" s="21" t="s">
        <v>298</v>
      </c>
    </row>
    <row r="102" spans="1:9" ht="28.5">
      <c r="A102" s="252"/>
      <c r="B102" s="257" t="s">
        <v>884</v>
      </c>
      <c r="C102" s="255">
        <v>281932</v>
      </c>
      <c r="D102" s="262">
        <v>197552</v>
      </c>
      <c r="E102" s="21">
        <v>2010</v>
      </c>
      <c r="F102" s="253"/>
      <c r="G102" s="253"/>
      <c r="H102" s="261" t="s">
        <v>443</v>
      </c>
      <c r="I102" s="21" t="s">
        <v>298</v>
      </c>
    </row>
    <row r="103" spans="1:9" ht="23.25" customHeight="1">
      <c r="A103" s="252"/>
      <c r="B103" s="257" t="s">
        <v>885</v>
      </c>
      <c r="C103" s="255">
        <v>760199.04</v>
      </c>
      <c r="D103" s="262">
        <v>145704.77</v>
      </c>
      <c r="E103" s="21">
        <v>2010</v>
      </c>
      <c r="F103" s="253"/>
      <c r="G103" s="253"/>
      <c r="H103" s="261" t="s">
        <v>443</v>
      </c>
      <c r="I103" s="21" t="s">
        <v>298</v>
      </c>
    </row>
    <row r="104" spans="1:9" ht="25.5" customHeight="1">
      <c r="A104" s="252"/>
      <c r="B104" s="257" t="s">
        <v>886</v>
      </c>
      <c r="C104" s="255">
        <v>36790</v>
      </c>
      <c r="D104" s="262">
        <f t="shared" si="0"/>
        <v>36790</v>
      </c>
      <c r="E104" s="21">
        <v>2010</v>
      </c>
      <c r="F104" s="253"/>
      <c r="G104" s="253"/>
      <c r="H104" s="261" t="s">
        <v>443</v>
      </c>
      <c r="I104" s="21" t="s">
        <v>298</v>
      </c>
    </row>
    <row r="105" spans="1:9" ht="15" customHeight="1">
      <c r="A105" s="252"/>
      <c r="B105" s="257" t="s">
        <v>887</v>
      </c>
      <c r="C105" s="255">
        <v>12000</v>
      </c>
      <c r="D105" s="262"/>
      <c r="E105" s="21">
        <v>2010</v>
      </c>
      <c r="F105" s="253"/>
      <c r="G105" s="253"/>
      <c r="H105" s="261" t="s">
        <v>443</v>
      </c>
      <c r="I105" s="21" t="s">
        <v>298</v>
      </c>
    </row>
    <row r="106" spans="1:9" ht="28.5">
      <c r="A106" s="252"/>
      <c r="B106" s="257" t="s">
        <v>888</v>
      </c>
      <c r="C106" s="255">
        <v>25000</v>
      </c>
      <c r="D106" s="262">
        <f t="shared" si="0"/>
        <v>25000</v>
      </c>
      <c r="E106" s="21">
        <v>2010</v>
      </c>
      <c r="F106" s="253"/>
      <c r="G106" s="253"/>
      <c r="H106" s="261" t="s">
        <v>443</v>
      </c>
      <c r="I106" s="21" t="s">
        <v>298</v>
      </c>
    </row>
    <row r="107" spans="1:9" ht="28.5">
      <c r="A107" s="252"/>
      <c r="B107" s="257" t="s">
        <v>889</v>
      </c>
      <c r="C107" s="255">
        <v>4350</v>
      </c>
      <c r="D107" s="262">
        <f t="shared" si="0"/>
        <v>4350</v>
      </c>
      <c r="E107" s="21">
        <v>2010</v>
      </c>
      <c r="F107" s="253"/>
      <c r="G107" s="253"/>
      <c r="H107" s="261" t="s">
        <v>443</v>
      </c>
      <c r="I107" s="21" t="s">
        <v>298</v>
      </c>
    </row>
    <row r="108" spans="1:9" ht="28.5">
      <c r="A108" s="252"/>
      <c r="B108" s="257" t="s">
        <v>890</v>
      </c>
      <c r="C108" s="255">
        <v>18000</v>
      </c>
      <c r="D108" s="262">
        <f t="shared" si="0"/>
        <v>18000</v>
      </c>
      <c r="E108" s="21">
        <v>2010</v>
      </c>
      <c r="F108" s="253"/>
      <c r="G108" s="253"/>
      <c r="H108" s="261" t="s">
        <v>443</v>
      </c>
      <c r="I108" s="21" t="s">
        <v>298</v>
      </c>
    </row>
    <row r="109" spans="1:9" ht="28.5">
      <c r="A109" s="252"/>
      <c r="B109" s="257" t="s">
        <v>891</v>
      </c>
      <c r="C109" s="256">
        <v>850</v>
      </c>
      <c r="D109" s="262"/>
      <c r="E109" s="21">
        <v>2010</v>
      </c>
      <c r="F109" s="253"/>
      <c r="G109" s="253"/>
      <c r="H109" s="261" t="s">
        <v>443</v>
      </c>
      <c r="I109" s="21" t="s">
        <v>298</v>
      </c>
    </row>
    <row r="110" spans="1:9" ht="28.5">
      <c r="A110" s="252"/>
      <c r="B110" s="257" t="s">
        <v>892</v>
      </c>
      <c r="C110" s="255">
        <v>106887.43</v>
      </c>
      <c r="D110" s="262">
        <v>21446.72</v>
      </c>
      <c r="E110" s="21">
        <v>2010</v>
      </c>
      <c r="F110" s="254"/>
      <c r="G110" s="254"/>
      <c r="H110" s="261" t="s">
        <v>443</v>
      </c>
      <c r="I110" s="21" t="s">
        <v>298</v>
      </c>
    </row>
    <row r="111" spans="1:9" ht="15" customHeight="1">
      <c r="A111" s="252"/>
      <c r="B111" s="257" t="s">
        <v>893</v>
      </c>
      <c r="C111" s="256">
        <v>800</v>
      </c>
      <c r="D111" s="262"/>
      <c r="E111" s="21">
        <v>2010</v>
      </c>
      <c r="F111" s="253"/>
      <c r="G111" s="253"/>
      <c r="H111" s="261" t="s">
        <v>443</v>
      </c>
      <c r="I111" s="21" t="s">
        <v>298</v>
      </c>
    </row>
    <row r="112" spans="1:9" ht="28.5">
      <c r="A112" s="252"/>
      <c r="B112" s="257" t="s">
        <v>477</v>
      </c>
      <c r="C112" s="256">
        <v>1</v>
      </c>
      <c r="D112" s="262"/>
      <c r="E112" s="21">
        <v>2010</v>
      </c>
      <c r="F112" s="254"/>
      <c r="G112" s="254"/>
      <c r="H112" s="261" t="s">
        <v>443</v>
      </c>
      <c r="I112" s="21" t="s">
        <v>298</v>
      </c>
    </row>
    <row r="113" spans="1:9" ht="15" customHeight="1">
      <c r="A113" s="252"/>
      <c r="B113" s="257" t="s">
        <v>894</v>
      </c>
      <c r="C113" s="255">
        <v>4200</v>
      </c>
      <c r="D113" s="262">
        <f t="shared" si="0"/>
        <v>4200</v>
      </c>
      <c r="E113" s="21">
        <v>2010</v>
      </c>
      <c r="F113" s="254"/>
      <c r="G113" s="254"/>
      <c r="H113" s="261" t="s">
        <v>443</v>
      </c>
      <c r="I113" s="21" t="s">
        <v>298</v>
      </c>
    </row>
    <row r="114" spans="1:9" ht="28.5">
      <c r="A114" s="252"/>
      <c r="B114" s="257" t="s">
        <v>895</v>
      </c>
      <c r="C114" s="255">
        <v>3500</v>
      </c>
      <c r="D114" s="262">
        <f t="shared" si="0"/>
        <v>3500</v>
      </c>
      <c r="E114" s="21">
        <v>2010</v>
      </c>
      <c r="F114" s="253"/>
      <c r="G114" s="253"/>
      <c r="H114" s="261" t="s">
        <v>443</v>
      </c>
      <c r="I114" s="21" t="s">
        <v>298</v>
      </c>
    </row>
    <row r="115" spans="1:9" ht="28.5">
      <c r="A115" s="252"/>
      <c r="B115" s="257" t="s">
        <v>896</v>
      </c>
      <c r="C115" s="255">
        <v>10000</v>
      </c>
      <c r="D115" s="262">
        <f t="shared" si="0"/>
        <v>10000</v>
      </c>
      <c r="E115" s="21">
        <v>2010</v>
      </c>
      <c r="F115" s="253"/>
      <c r="G115" s="253"/>
      <c r="H115" s="261" t="s">
        <v>443</v>
      </c>
      <c r="I115" s="21" t="s">
        <v>298</v>
      </c>
    </row>
    <row r="116" spans="1:9" ht="15" customHeight="1">
      <c r="A116" s="252"/>
      <c r="B116" s="257" t="s">
        <v>897</v>
      </c>
      <c r="C116" s="255">
        <v>13892</v>
      </c>
      <c r="D116" s="262">
        <f t="shared" si="0"/>
        <v>13892</v>
      </c>
      <c r="E116" s="21">
        <v>2010</v>
      </c>
      <c r="F116" s="253"/>
      <c r="G116" s="253"/>
      <c r="H116" s="261" t="s">
        <v>443</v>
      </c>
      <c r="I116" s="21" t="s">
        <v>298</v>
      </c>
    </row>
    <row r="117" spans="1:66" ht="28.5">
      <c r="A117" s="252"/>
      <c r="B117" s="257" t="s">
        <v>898</v>
      </c>
      <c r="C117" s="255">
        <v>3500</v>
      </c>
      <c r="D117" s="262"/>
      <c r="E117" s="21">
        <v>2010</v>
      </c>
      <c r="F117" s="21"/>
      <c r="G117" s="21"/>
      <c r="H117" s="261" t="s">
        <v>443</v>
      </c>
      <c r="I117" s="21" t="s">
        <v>298</v>
      </c>
      <c r="BK117"/>
      <c r="BL117"/>
      <c r="BM117"/>
      <c r="BN117"/>
    </row>
    <row r="118" spans="1:66" ht="42">
      <c r="A118" s="252"/>
      <c r="B118" s="257" t="s">
        <v>899</v>
      </c>
      <c r="C118" s="255">
        <v>3050.25</v>
      </c>
      <c r="D118" s="262">
        <f t="shared" si="0"/>
        <v>3050.25</v>
      </c>
      <c r="E118" s="21">
        <v>2010</v>
      </c>
      <c r="F118" s="21"/>
      <c r="G118" s="21"/>
      <c r="H118" s="261" t="s">
        <v>443</v>
      </c>
      <c r="I118" s="21" t="s">
        <v>298</v>
      </c>
      <c r="BK118"/>
      <c r="BL118"/>
      <c r="BM118"/>
      <c r="BN118"/>
    </row>
    <row r="119" spans="1:66" ht="28.5">
      <c r="A119" s="252"/>
      <c r="B119" s="257" t="s">
        <v>900</v>
      </c>
      <c r="C119" s="255">
        <v>20472.33</v>
      </c>
      <c r="D119" s="262">
        <f t="shared" si="0"/>
        <v>20472.33</v>
      </c>
      <c r="E119" s="21">
        <v>2010</v>
      </c>
      <c r="F119" s="21"/>
      <c r="G119" s="21"/>
      <c r="H119" s="261" t="s">
        <v>443</v>
      </c>
      <c r="I119" s="21" t="s">
        <v>298</v>
      </c>
      <c r="BK119"/>
      <c r="BL119"/>
      <c r="BM119"/>
      <c r="BN119"/>
    </row>
    <row r="120" spans="1:66" ht="28.5">
      <c r="A120" s="252"/>
      <c r="B120" s="257" t="s">
        <v>901</v>
      </c>
      <c r="C120" s="255">
        <v>22657.5</v>
      </c>
      <c r="D120" s="262">
        <f t="shared" si="0"/>
        <v>22657.5</v>
      </c>
      <c r="E120" s="21">
        <v>2010</v>
      </c>
      <c r="F120" s="21"/>
      <c r="G120" s="21"/>
      <c r="H120" s="261" t="s">
        <v>443</v>
      </c>
      <c r="I120" s="21" t="s">
        <v>298</v>
      </c>
      <c r="BK120"/>
      <c r="BL120"/>
      <c r="BM120"/>
      <c r="BN120"/>
    </row>
    <row r="121" spans="1:66" ht="28.5">
      <c r="A121" s="252"/>
      <c r="B121" s="257" t="s">
        <v>902</v>
      </c>
      <c r="C121" s="255">
        <v>22657.5</v>
      </c>
      <c r="D121" s="262">
        <f t="shared" si="0"/>
        <v>22657.5</v>
      </c>
      <c r="E121" s="21">
        <v>2010</v>
      </c>
      <c r="F121" s="21"/>
      <c r="G121" s="21"/>
      <c r="H121" s="261" t="s">
        <v>443</v>
      </c>
      <c r="I121" s="21" t="s">
        <v>298</v>
      </c>
      <c r="BK121"/>
      <c r="BL121"/>
      <c r="BM121"/>
      <c r="BN121"/>
    </row>
    <row r="122" spans="1:66" ht="28.5">
      <c r="A122" s="252"/>
      <c r="B122" s="257" t="s">
        <v>903</v>
      </c>
      <c r="C122" s="255">
        <v>22657.5</v>
      </c>
      <c r="D122" s="262">
        <f t="shared" si="0"/>
        <v>22657.5</v>
      </c>
      <c r="E122" s="21">
        <v>2010</v>
      </c>
      <c r="F122" s="21"/>
      <c r="G122" s="21"/>
      <c r="H122" s="261" t="s">
        <v>443</v>
      </c>
      <c r="I122" s="21" t="s">
        <v>298</v>
      </c>
      <c r="BK122"/>
      <c r="BL122"/>
      <c r="BM122"/>
      <c r="BN122"/>
    </row>
    <row r="123" spans="1:66" ht="28.5">
      <c r="A123" s="252"/>
      <c r="B123" s="257" t="s">
        <v>904</v>
      </c>
      <c r="C123" s="255">
        <v>22657.5</v>
      </c>
      <c r="D123" s="262">
        <f t="shared" si="0"/>
        <v>22657.5</v>
      </c>
      <c r="E123" s="21">
        <v>2010</v>
      </c>
      <c r="F123" s="21"/>
      <c r="G123" s="21"/>
      <c r="H123" s="261" t="s">
        <v>443</v>
      </c>
      <c r="I123" s="21" t="s">
        <v>298</v>
      </c>
      <c r="BK123"/>
      <c r="BL123"/>
      <c r="BM123"/>
      <c r="BN123"/>
    </row>
    <row r="124" spans="1:66" ht="28.5">
      <c r="A124" s="252"/>
      <c r="B124" s="257" t="s">
        <v>905</v>
      </c>
      <c r="C124" s="255">
        <v>19500</v>
      </c>
      <c r="D124" s="262">
        <f t="shared" si="0"/>
        <v>19500</v>
      </c>
      <c r="E124" s="21">
        <v>2010</v>
      </c>
      <c r="F124" s="21"/>
      <c r="G124" s="21"/>
      <c r="H124" s="261" t="s">
        <v>443</v>
      </c>
      <c r="I124" s="21" t="s">
        <v>298</v>
      </c>
      <c r="BK124"/>
      <c r="BL124"/>
      <c r="BM124"/>
      <c r="BN124"/>
    </row>
    <row r="125" spans="1:66" ht="28.5">
      <c r="A125" s="252"/>
      <c r="B125" s="257" t="s">
        <v>906</v>
      </c>
      <c r="C125" s="255">
        <v>21333.44</v>
      </c>
      <c r="D125" s="262"/>
      <c r="E125" s="21">
        <v>2010</v>
      </c>
      <c r="F125" s="21"/>
      <c r="G125" s="21"/>
      <c r="H125" s="261" t="s">
        <v>443</v>
      </c>
      <c r="I125" s="21" t="s">
        <v>298</v>
      </c>
      <c r="BK125"/>
      <c r="BL125"/>
      <c r="BM125"/>
      <c r="BN125"/>
    </row>
    <row r="126" spans="1:66" ht="28.5">
      <c r="A126" s="252"/>
      <c r="B126" s="257" t="s">
        <v>907</v>
      </c>
      <c r="C126" s="255">
        <v>23852</v>
      </c>
      <c r="D126" s="262">
        <f t="shared" si="0"/>
        <v>23852</v>
      </c>
      <c r="E126" s="21">
        <v>2010</v>
      </c>
      <c r="F126" s="21"/>
      <c r="G126" s="21"/>
      <c r="H126" s="261" t="s">
        <v>443</v>
      </c>
      <c r="I126" s="21" t="s">
        <v>298</v>
      </c>
      <c r="BK126"/>
      <c r="BL126"/>
      <c r="BM126"/>
      <c r="BN126"/>
    </row>
    <row r="127" spans="1:66" ht="28.5">
      <c r="A127" s="252"/>
      <c r="B127" s="257" t="s">
        <v>908</v>
      </c>
      <c r="C127" s="255">
        <v>9750</v>
      </c>
      <c r="D127" s="262"/>
      <c r="E127" s="21">
        <v>2010</v>
      </c>
      <c r="F127" s="21"/>
      <c r="G127" s="21"/>
      <c r="H127" s="261" t="s">
        <v>443</v>
      </c>
      <c r="I127" s="21" t="s">
        <v>298</v>
      </c>
      <c r="BK127"/>
      <c r="BL127"/>
      <c r="BM127"/>
      <c r="BN127"/>
    </row>
    <row r="128" spans="1:66" ht="28.5">
      <c r="A128" s="252"/>
      <c r="B128" s="257" t="s">
        <v>909</v>
      </c>
      <c r="C128" s="255">
        <v>14458</v>
      </c>
      <c r="D128" s="262">
        <f t="shared" si="0"/>
        <v>14458</v>
      </c>
      <c r="E128" s="21">
        <v>2010</v>
      </c>
      <c r="F128" s="21"/>
      <c r="G128" s="21"/>
      <c r="H128" s="261" t="s">
        <v>443</v>
      </c>
      <c r="I128" s="21" t="s">
        <v>298</v>
      </c>
      <c r="BK128"/>
      <c r="BL128"/>
      <c r="BM128"/>
      <c r="BN128"/>
    </row>
    <row r="129" spans="1:66" ht="28.5">
      <c r="A129" s="252"/>
      <c r="B129" s="257" t="s">
        <v>910</v>
      </c>
      <c r="C129" s="255">
        <v>12200</v>
      </c>
      <c r="D129" s="262">
        <f t="shared" si="0"/>
        <v>12200</v>
      </c>
      <c r="E129" s="21">
        <v>2010</v>
      </c>
      <c r="F129" s="21"/>
      <c r="G129" s="21"/>
      <c r="H129" s="261" t="s">
        <v>443</v>
      </c>
      <c r="I129" s="21" t="s">
        <v>298</v>
      </c>
      <c r="BK129"/>
      <c r="BL129"/>
      <c r="BM129"/>
      <c r="BN129"/>
    </row>
    <row r="130" spans="1:66" ht="28.5">
      <c r="A130" s="252"/>
      <c r="B130" s="257" t="s">
        <v>911</v>
      </c>
      <c r="C130" s="255">
        <v>12500</v>
      </c>
      <c r="D130" s="262">
        <f t="shared" si="0"/>
        <v>12500</v>
      </c>
      <c r="E130" s="21">
        <v>2010</v>
      </c>
      <c r="F130" s="21"/>
      <c r="G130" s="21"/>
      <c r="H130" s="261" t="s">
        <v>443</v>
      </c>
      <c r="I130" s="21" t="s">
        <v>298</v>
      </c>
      <c r="BK130"/>
      <c r="BL130"/>
      <c r="BM130"/>
      <c r="BN130"/>
    </row>
    <row r="131" spans="1:66" ht="28.5">
      <c r="A131" s="252"/>
      <c r="B131" s="257" t="s">
        <v>912</v>
      </c>
      <c r="C131" s="255">
        <v>8500</v>
      </c>
      <c r="D131" s="262"/>
      <c r="E131" s="21">
        <v>2010</v>
      </c>
      <c r="F131" s="21"/>
      <c r="G131" s="21"/>
      <c r="H131" s="261" t="s">
        <v>443</v>
      </c>
      <c r="I131" s="21" t="s">
        <v>298</v>
      </c>
      <c r="BK131"/>
      <c r="BL131"/>
      <c r="BM131"/>
      <c r="BN131"/>
    </row>
    <row r="132" spans="1:66" ht="28.5">
      <c r="A132" s="252"/>
      <c r="B132" s="257" t="s">
        <v>913</v>
      </c>
      <c r="C132" s="255">
        <v>22200</v>
      </c>
      <c r="D132" s="262"/>
      <c r="E132" s="21">
        <v>2010</v>
      </c>
      <c r="F132" s="21"/>
      <c r="G132" s="21"/>
      <c r="H132" s="261" t="s">
        <v>443</v>
      </c>
      <c r="I132" s="21" t="s">
        <v>298</v>
      </c>
      <c r="BK132"/>
      <c r="BL132"/>
      <c r="BM132"/>
      <c r="BN132"/>
    </row>
    <row r="133" spans="1:66" ht="28.5">
      <c r="A133" s="252"/>
      <c r="B133" s="257" t="s">
        <v>914</v>
      </c>
      <c r="C133" s="255">
        <v>13500</v>
      </c>
      <c r="D133" s="262">
        <f t="shared" si="0"/>
        <v>13500</v>
      </c>
      <c r="E133" s="21">
        <v>2010</v>
      </c>
      <c r="F133" s="21"/>
      <c r="G133" s="21"/>
      <c r="H133" s="261" t="s">
        <v>443</v>
      </c>
      <c r="I133" s="21" t="s">
        <v>298</v>
      </c>
      <c r="BK133"/>
      <c r="BL133"/>
      <c r="BM133"/>
      <c r="BN133"/>
    </row>
    <row r="134" spans="1:66" ht="42">
      <c r="A134" s="252"/>
      <c r="B134" s="257" t="s">
        <v>915</v>
      </c>
      <c r="C134" s="255">
        <v>24542</v>
      </c>
      <c r="D134" s="262">
        <f t="shared" si="0"/>
        <v>24542</v>
      </c>
      <c r="E134" s="21">
        <v>2010</v>
      </c>
      <c r="F134" s="21"/>
      <c r="G134" s="21"/>
      <c r="H134" s="261" t="s">
        <v>443</v>
      </c>
      <c r="I134" s="21" t="s">
        <v>298</v>
      </c>
      <c r="BK134"/>
      <c r="BL134"/>
      <c r="BM134"/>
      <c r="BN134"/>
    </row>
    <row r="135" spans="1:66" ht="28.5">
      <c r="A135" s="252"/>
      <c r="B135" s="257" t="s">
        <v>916</v>
      </c>
      <c r="C135" s="255">
        <v>36000</v>
      </c>
      <c r="D135" s="262">
        <f t="shared" si="0"/>
        <v>36000</v>
      </c>
      <c r="E135" s="21">
        <v>2010</v>
      </c>
      <c r="F135" s="21"/>
      <c r="G135" s="21"/>
      <c r="H135" s="261" t="s">
        <v>443</v>
      </c>
      <c r="I135" s="21" t="s">
        <v>298</v>
      </c>
      <c r="BK135"/>
      <c r="BL135"/>
      <c r="BM135"/>
      <c r="BN135"/>
    </row>
    <row r="136" spans="1:66" ht="28.5">
      <c r="A136" s="252"/>
      <c r="B136" s="257" t="s">
        <v>917</v>
      </c>
      <c r="C136" s="255">
        <v>120000</v>
      </c>
      <c r="D136" s="262">
        <f t="shared" si="0"/>
        <v>120000</v>
      </c>
      <c r="E136" s="21">
        <v>2010</v>
      </c>
      <c r="F136" s="21"/>
      <c r="G136" s="21"/>
      <c r="H136" s="261" t="s">
        <v>443</v>
      </c>
      <c r="I136" s="21" t="s">
        <v>298</v>
      </c>
      <c r="BK136"/>
      <c r="BL136"/>
      <c r="BM136"/>
      <c r="BN136"/>
    </row>
    <row r="137" spans="1:66" ht="28.5">
      <c r="A137" s="252"/>
      <c r="B137" s="257" t="s">
        <v>918</v>
      </c>
      <c r="C137" s="255">
        <v>7740</v>
      </c>
      <c r="D137" s="262"/>
      <c r="E137" s="21">
        <v>2010</v>
      </c>
      <c r="F137" s="21"/>
      <c r="G137" s="21"/>
      <c r="H137" s="261" t="s">
        <v>443</v>
      </c>
      <c r="I137" s="21" t="s">
        <v>298</v>
      </c>
      <c r="BK137"/>
      <c r="BL137"/>
      <c r="BM137"/>
      <c r="BN137"/>
    </row>
    <row r="138" spans="1:66" ht="28.5">
      <c r="A138" s="252"/>
      <c r="B138" s="257" t="s">
        <v>919</v>
      </c>
      <c r="C138" s="255">
        <v>2600</v>
      </c>
      <c r="D138" s="262"/>
      <c r="E138" s="21">
        <v>2010</v>
      </c>
      <c r="F138" s="21"/>
      <c r="G138" s="21"/>
      <c r="H138" s="261" t="s">
        <v>443</v>
      </c>
      <c r="I138" s="21" t="s">
        <v>298</v>
      </c>
      <c r="BK138"/>
      <c r="BL138"/>
      <c r="BM138"/>
      <c r="BN138"/>
    </row>
    <row r="139" spans="1:66" ht="28.5">
      <c r="A139" s="252"/>
      <c r="B139" s="257" t="s">
        <v>920</v>
      </c>
      <c r="C139" s="255">
        <v>2600</v>
      </c>
      <c r="D139" s="262"/>
      <c r="E139" s="21">
        <v>2010</v>
      </c>
      <c r="F139" s="21"/>
      <c r="G139" s="21"/>
      <c r="H139" s="261" t="s">
        <v>443</v>
      </c>
      <c r="I139" s="21" t="s">
        <v>298</v>
      </c>
      <c r="BK139"/>
      <c r="BL139"/>
      <c r="BM139"/>
      <c r="BN139"/>
    </row>
    <row r="140" spans="1:66" ht="28.5">
      <c r="A140" s="252"/>
      <c r="B140" s="257" t="s">
        <v>921</v>
      </c>
      <c r="C140" s="255">
        <v>2600</v>
      </c>
      <c r="D140" s="262"/>
      <c r="E140" s="21">
        <v>2010</v>
      </c>
      <c r="F140" s="21"/>
      <c r="G140" s="21"/>
      <c r="H140" s="261" t="s">
        <v>443</v>
      </c>
      <c r="I140" s="21" t="s">
        <v>298</v>
      </c>
      <c r="BK140"/>
      <c r="BL140"/>
      <c r="BM140"/>
      <c r="BN140"/>
    </row>
    <row r="141" spans="1:66" ht="28.5">
      <c r="A141" s="252"/>
      <c r="B141" s="257" t="s">
        <v>922</v>
      </c>
      <c r="C141" s="255">
        <v>2600</v>
      </c>
      <c r="D141" s="262"/>
      <c r="E141" s="21">
        <v>2010</v>
      </c>
      <c r="F141" s="21"/>
      <c r="G141" s="21"/>
      <c r="H141" s="261" t="s">
        <v>443</v>
      </c>
      <c r="I141" s="21" t="s">
        <v>298</v>
      </c>
      <c r="BK141"/>
      <c r="BL141"/>
      <c r="BM141"/>
      <c r="BN141"/>
    </row>
    <row r="142" spans="1:66" ht="28.5">
      <c r="A142" s="252"/>
      <c r="B142" s="257" t="s">
        <v>923</v>
      </c>
      <c r="C142" s="255">
        <v>7314</v>
      </c>
      <c r="D142" s="262">
        <f t="shared" si="0"/>
        <v>7314</v>
      </c>
      <c r="E142" s="21">
        <v>2010</v>
      </c>
      <c r="F142" s="21"/>
      <c r="G142" s="21"/>
      <c r="H142" s="261" t="s">
        <v>443</v>
      </c>
      <c r="I142" s="21" t="s">
        <v>298</v>
      </c>
      <c r="BK142"/>
      <c r="BL142"/>
      <c r="BM142"/>
      <c r="BN142"/>
    </row>
    <row r="143" spans="1:66" ht="28.5">
      <c r="A143" s="252"/>
      <c r="B143" s="257" t="s">
        <v>924</v>
      </c>
      <c r="C143" s="255">
        <v>10700</v>
      </c>
      <c r="D143" s="262">
        <f t="shared" si="0"/>
        <v>10700</v>
      </c>
      <c r="E143" s="21">
        <v>2010</v>
      </c>
      <c r="F143" s="21"/>
      <c r="G143" s="21"/>
      <c r="H143" s="261" t="s">
        <v>443</v>
      </c>
      <c r="I143" s="21" t="s">
        <v>298</v>
      </c>
      <c r="BK143"/>
      <c r="BL143"/>
      <c r="BM143"/>
      <c r="BN143"/>
    </row>
    <row r="144" spans="1:66" ht="28.5">
      <c r="A144" s="252"/>
      <c r="B144" s="257" t="s">
        <v>925</v>
      </c>
      <c r="C144" s="255">
        <v>32000</v>
      </c>
      <c r="D144" s="262">
        <f t="shared" si="0"/>
        <v>32000</v>
      </c>
      <c r="E144" s="21">
        <v>2010</v>
      </c>
      <c r="F144" s="21"/>
      <c r="G144" s="21"/>
      <c r="H144" s="261" t="s">
        <v>443</v>
      </c>
      <c r="I144" s="21" t="s">
        <v>298</v>
      </c>
      <c r="BK144"/>
      <c r="BL144"/>
      <c r="BM144"/>
      <c r="BN144"/>
    </row>
    <row r="145" spans="1:66" ht="28.5">
      <c r="A145" s="252"/>
      <c r="B145" s="257" t="s">
        <v>926</v>
      </c>
      <c r="C145" s="255">
        <v>6000</v>
      </c>
      <c r="D145" s="262">
        <f t="shared" si="0"/>
        <v>6000</v>
      </c>
      <c r="E145" s="21">
        <v>2010</v>
      </c>
      <c r="F145" s="21"/>
      <c r="G145" s="21"/>
      <c r="H145" s="261" t="s">
        <v>443</v>
      </c>
      <c r="I145" s="21" t="s">
        <v>298</v>
      </c>
      <c r="BK145"/>
      <c r="BL145"/>
      <c r="BM145"/>
      <c r="BN145"/>
    </row>
    <row r="146" spans="1:66" ht="28.5">
      <c r="A146" s="252"/>
      <c r="B146" s="257" t="s">
        <v>927</v>
      </c>
      <c r="C146" s="255">
        <v>11000</v>
      </c>
      <c r="D146" s="262">
        <f t="shared" si="0"/>
        <v>11000</v>
      </c>
      <c r="E146" s="21">
        <v>2010</v>
      </c>
      <c r="F146" s="21"/>
      <c r="G146" s="21"/>
      <c r="H146" s="261" t="s">
        <v>443</v>
      </c>
      <c r="I146" s="21" t="s">
        <v>298</v>
      </c>
      <c r="BK146"/>
      <c r="BL146"/>
      <c r="BM146"/>
      <c r="BN146"/>
    </row>
    <row r="147" spans="1:66" ht="28.5">
      <c r="A147" s="252"/>
      <c r="B147" s="257" t="s">
        <v>928</v>
      </c>
      <c r="C147" s="255">
        <v>6589</v>
      </c>
      <c r="D147" s="262">
        <f t="shared" si="0"/>
        <v>6589</v>
      </c>
      <c r="E147" s="21">
        <v>2010</v>
      </c>
      <c r="F147" s="21"/>
      <c r="G147" s="21"/>
      <c r="H147" s="261" t="s">
        <v>443</v>
      </c>
      <c r="I147" s="21" t="s">
        <v>298</v>
      </c>
      <c r="BK147"/>
      <c r="BL147"/>
      <c r="BM147"/>
      <c r="BN147"/>
    </row>
    <row r="148" spans="1:66" ht="28.5">
      <c r="A148" s="252"/>
      <c r="B148" s="257" t="s">
        <v>929</v>
      </c>
      <c r="C148" s="255">
        <v>4490</v>
      </c>
      <c r="D148" s="262">
        <f t="shared" si="0"/>
        <v>4490</v>
      </c>
      <c r="E148" s="21">
        <v>2010</v>
      </c>
      <c r="F148" s="21"/>
      <c r="G148" s="21"/>
      <c r="H148" s="261" t="s">
        <v>443</v>
      </c>
      <c r="I148" s="21" t="s">
        <v>298</v>
      </c>
      <c r="BK148"/>
      <c r="BL148"/>
      <c r="BM148"/>
      <c r="BN148"/>
    </row>
    <row r="149" spans="1:66" ht="28.5">
      <c r="A149" s="291"/>
      <c r="B149" s="293" t="s">
        <v>930</v>
      </c>
      <c r="C149" s="294"/>
      <c r="D149" s="295"/>
      <c r="E149" s="296">
        <v>2010</v>
      </c>
      <c r="F149" s="296"/>
      <c r="G149" s="297" t="s">
        <v>1027</v>
      </c>
      <c r="H149" s="297" t="s">
        <v>443</v>
      </c>
      <c r="I149" s="296" t="s">
        <v>298</v>
      </c>
      <c r="BK149"/>
      <c r="BL149"/>
      <c r="BM149"/>
      <c r="BN149"/>
    </row>
    <row r="150" spans="1:66" ht="28.5">
      <c r="A150" s="252"/>
      <c r="B150" s="257" t="s">
        <v>931</v>
      </c>
      <c r="C150" s="255">
        <v>7000</v>
      </c>
      <c r="D150" s="262">
        <f t="shared" si="0"/>
        <v>7000</v>
      </c>
      <c r="E150" s="21">
        <v>2010</v>
      </c>
      <c r="F150" s="21"/>
      <c r="G150" s="21"/>
      <c r="H150" s="261" t="s">
        <v>443</v>
      </c>
      <c r="I150" s="21" t="s">
        <v>298</v>
      </c>
      <c r="BK150"/>
      <c r="BL150"/>
      <c r="BM150"/>
      <c r="BN150"/>
    </row>
    <row r="151" spans="1:66" ht="28.5">
      <c r="A151" s="252"/>
      <c r="B151" s="292" t="s">
        <v>932</v>
      </c>
      <c r="C151" s="255">
        <v>8833.5</v>
      </c>
      <c r="D151" s="262">
        <f t="shared" si="0"/>
        <v>8833.5</v>
      </c>
      <c r="E151" s="21">
        <v>2010</v>
      </c>
      <c r="F151" s="21"/>
      <c r="G151" s="21"/>
      <c r="H151" s="261" t="s">
        <v>443</v>
      </c>
      <c r="I151" s="21" t="s">
        <v>298</v>
      </c>
      <c r="BK151"/>
      <c r="BL151"/>
      <c r="BM151"/>
      <c r="BN151"/>
    </row>
    <row r="152" spans="1:66" ht="28.5">
      <c r="A152" s="252"/>
      <c r="B152" s="257" t="s">
        <v>933</v>
      </c>
      <c r="C152" s="255">
        <v>30000</v>
      </c>
      <c r="D152" s="262">
        <f t="shared" si="0"/>
        <v>30000</v>
      </c>
      <c r="E152" s="21">
        <v>2010</v>
      </c>
      <c r="F152" s="21"/>
      <c r="G152" s="21"/>
      <c r="H152" s="261" t="s">
        <v>443</v>
      </c>
      <c r="I152" s="21" t="s">
        <v>298</v>
      </c>
      <c r="BK152"/>
      <c r="BL152"/>
      <c r="BM152"/>
      <c r="BN152"/>
    </row>
    <row r="153" spans="1:66" ht="28.5">
      <c r="A153" s="252"/>
      <c r="B153" s="257" t="s">
        <v>934</v>
      </c>
      <c r="C153" s="255">
        <v>1431</v>
      </c>
      <c r="D153" s="262"/>
      <c r="E153" s="21">
        <v>2010</v>
      </c>
      <c r="F153" s="21"/>
      <c r="G153" s="21"/>
      <c r="H153" s="261" t="s">
        <v>443</v>
      </c>
      <c r="I153" s="21" t="s">
        <v>298</v>
      </c>
      <c r="BK153"/>
      <c r="BL153"/>
      <c r="BM153"/>
      <c r="BN153"/>
    </row>
    <row r="154" spans="1:66" ht="28.5">
      <c r="A154" s="252"/>
      <c r="B154" s="257" t="s">
        <v>935</v>
      </c>
      <c r="C154" s="255">
        <v>40000</v>
      </c>
      <c r="D154" s="262">
        <f t="shared" si="0"/>
        <v>40000</v>
      </c>
      <c r="E154" s="21">
        <v>2010</v>
      </c>
      <c r="F154" s="21"/>
      <c r="G154" s="21"/>
      <c r="H154" s="261" t="s">
        <v>443</v>
      </c>
      <c r="I154" s="21" t="s">
        <v>298</v>
      </c>
      <c r="BK154"/>
      <c r="BL154"/>
      <c r="BM154"/>
      <c r="BN154"/>
    </row>
    <row r="155" spans="1:66" ht="28.5">
      <c r="A155" s="252"/>
      <c r="B155" s="257" t="s">
        <v>936</v>
      </c>
      <c r="C155" s="255">
        <v>21556.5</v>
      </c>
      <c r="D155" s="262">
        <f t="shared" si="0"/>
        <v>21556.5</v>
      </c>
      <c r="E155" s="21">
        <v>2010</v>
      </c>
      <c r="F155" s="21"/>
      <c r="G155" s="21"/>
      <c r="H155" s="261" t="s">
        <v>443</v>
      </c>
      <c r="I155" s="21" t="s">
        <v>298</v>
      </c>
      <c r="BK155"/>
      <c r="BL155"/>
      <c r="BM155"/>
      <c r="BN155"/>
    </row>
    <row r="156" spans="1:66" ht="28.5">
      <c r="A156" s="252"/>
      <c r="B156" s="257" t="s">
        <v>936</v>
      </c>
      <c r="C156" s="255">
        <v>20148</v>
      </c>
      <c r="D156" s="262">
        <f t="shared" si="0"/>
        <v>20148</v>
      </c>
      <c r="E156" s="21">
        <v>2010</v>
      </c>
      <c r="F156" s="21"/>
      <c r="G156" s="21"/>
      <c r="H156" s="261" t="s">
        <v>443</v>
      </c>
      <c r="I156" s="21" t="s">
        <v>298</v>
      </c>
      <c r="BK156"/>
      <c r="BL156"/>
      <c r="BM156"/>
      <c r="BN156"/>
    </row>
    <row r="157" spans="1:66" ht="28.5">
      <c r="A157" s="252"/>
      <c r="B157" s="257" t="s">
        <v>937</v>
      </c>
      <c r="C157" s="255">
        <v>4950</v>
      </c>
      <c r="D157" s="262">
        <f t="shared" si="0"/>
        <v>4950</v>
      </c>
      <c r="E157" s="21">
        <v>2010</v>
      </c>
      <c r="F157" s="21"/>
      <c r="G157" s="21"/>
      <c r="H157" s="261" t="s">
        <v>443</v>
      </c>
      <c r="I157" s="21" t="s">
        <v>298</v>
      </c>
      <c r="BK157"/>
      <c r="BL157"/>
      <c r="BM157"/>
      <c r="BN157"/>
    </row>
    <row r="158" spans="1:66" ht="28.5">
      <c r="A158" s="252"/>
      <c r="B158" s="257" t="s">
        <v>938</v>
      </c>
      <c r="C158" s="255">
        <v>8024</v>
      </c>
      <c r="D158" s="262"/>
      <c r="E158" s="21">
        <v>2010</v>
      </c>
      <c r="F158" s="21"/>
      <c r="G158" s="21"/>
      <c r="H158" s="261" t="s">
        <v>443</v>
      </c>
      <c r="I158" s="21" t="s">
        <v>298</v>
      </c>
      <c r="BK158"/>
      <c r="BL158"/>
      <c r="BM158"/>
      <c r="BN158"/>
    </row>
    <row r="159" spans="1:66" ht="28.5">
      <c r="A159" s="252"/>
      <c r="B159" s="257" t="s">
        <v>939</v>
      </c>
      <c r="C159" s="255">
        <v>1447.51</v>
      </c>
      <c r="D159" s="262"/>
      <c r="E159" s="21">
        <v>2010</v>
      </c>
      <c r="F159" s="21"/>
      <c r="G159" s="21"/>
      <c r="H159" s="261" t="s">
        <v>443</v>
      </c>
      <c r="I159" s="21" t="s">
        <v>298</v>
      </c>
      <c r="BK159"/>
      <c r="BL159"/>
      <c r="BM159"/>
      <c r="BN159"/>
    </row>
    <row r="160" spans="1:66" ht="28.5">
      <c r="A160" s="252"/>
      <c r="B160" s="257" t="s">
        <v>940</v>
      </c>
      <c r="C160" s="255">
        <v>1447.5</v>
      </c>
      <c r="D160" s="262"/>
      <c r="E160" s="21">
        <v>2010</v>
      </c>
      <c r="F160" s="21"/>
      <c r="G160" s="21"/>
      <c r="H160" s="261" t="s">
        <v>443</v>
      </c>
      <c r="I160" s="21" t="s">
        <v>298</v>
      </c>
      <c r="BK160"/>
      <c r="BL160"/>
      <c r="BM160"/>
      <c r="BN160"/>
    </row>
    <row r="161" spans="1:66" ht="28.5">
      <c r="A161" s="252"/>
      <c r="B161" s="257" t="s">
        <v>941</v>
      </c>
      <c r="C161" s="255">
        <v>1359</v>
      </c>
      <c r="D161" s="262"/>
      <c r="E161" s="21">
        <v>2010</v>
      </c>
      <c r="F161" s="21"/>
      <c r="G161" s="21"/>
      <c r="H161" s="261" t="s">
        <v>443</v>
      </c>
      <c r="I161" s="21" t="s">
        <v>298</v>
      </c>
      <c r="BK161"/>
      <c r="BL161"/>
      <c r="BM161"/>
      <c r="BN161"/>
    </row>
    <row r="162" spans="1:9" ht="28.5">
      <c r="A162" s="252"/>
      <c r="B162" s="257" t="s">
        <v>941</v>
      </c>
      <c r="C162" s="255">
        <v>6999</v>
      </c>
      <c r="D162" s="262"/>
      <c r="E162" s="21">
        <v>2010</v>
      </c>
      <c r="F162" s="21"/>
      <c r="G162" s="21"/>
      <c r="H162" s="261" t="s">
        <v>443</v>
      </c>
      <c r="I162" s="21" t="s">
        <v>298</v>
      </c>
    </row>
    <row r="163" spans="1:9" ht="28.5">
      <c r="A163" s="252"/>
      <c r="B163" s="257" t="s">
        <v>942</v>
      </c>
      <c r="C163" s="255">
        <v>1000</v>
      </c>
      <c r="D163" s="262"/>
      <c r="E163" s="21">
        <v>2010</v>
      </c>
      <c r="F163" s="21"/>
      <c r="G163" s="21"/>
      <c r="H163" s="261" t="s">
        <v>443</v>
      </c>
      <c r="I163" s="21" t="s">
        <v>298</v>
      </c>
    </row>
    <row r="164" spans="1:9" ht="28.5">
      <c r="A164" s="252"/>
      <c r="B164" s="257" t="s">
        <v>943</v>
      </c>
      <c r="C164" s="255">
        <v>4757</v>
      </c>
      <c r="D164" s="262">
        <f aca="true" t="shared" si="1" ref="D164:D223">C164</f>
        <v>4757</v>
      </c>
      <c r="E164" s="21">
        <v>2010</v>
      </c>
      <c r="F164" s="21"/>
      <c r="G164" s="21"/>
      <c r="H164" s="261" t="s">
        <v>443</v>
      </c>
      <c r="I164" s="21" t="s">
        <v>298</v>
      </c>
    </row>
    <row r="165" spans="1:9" ht="28.5">
      <c r="A165" s="252"/>
      <c r="B165" s="257" t="s">
        <v>944</v>
      </c>
      <c r="C165" s="255">
        <v>20472.33</v>
      </c>
      <c r="D165" s="262">
        <f t="shared" si="1"/>
        <v>20472.33</v>
      </c>
      <c r="E165" s="21">
        <v>2010</v>
      </c>
      <c r="F165" s="21"/>
      <c r="G165" s="21"/>
      <c r="H165" s="261" t="s">
        <v>443</v>
      </c>
      <c r="I165" s="21" t="s">
        <v>298</v>
      </c>
    </row>
    <row r="166" spans="1:9" ht="28.5">
      <c r="A166" s="252"/>
      <c r="B166" s="257" t="s">
        <v>945</v>
      </c>
      <c r="C166" s="255">
        <v>13900</v>
      </c>
      <c r="D166" s="262">
        <f t="shared" si="1"/>
        <v>13900</v>
      </c>
      <c r="E166" s="21">
        <v>2010</v>
      </c>
      <c r="F166" s="21"/>
      <c r="G166" s="21"/>
      <c r="H166" s="261" t="s">
        <v>443</v>
      </c>
      <c r="I166" s="21" t="s">
        <v>298</v>
      </c>
    </row>
    <row r="167" spans="1:9" ht="28.5">
      <c r="A167" s="252"/>
      <c r="B167" s="257" t="s">
        <v>946</v>
      </c>
      <c r="C167" s="255">
        <v>1750</v>
      </c>
      <c r="D167" s="262"/>
      <c r="E167" s="21">
        <v>2010</v>
      </c>
      <c r="F167" s="21"/>
      <c r="G167" s="21"/>
      <c r="H167" s="261" t="s">
        <v>443</v>
      </c>
      <c r="I167" s="21" t="s">
        <v>298</v>
      </c>
    </row>
    <row r="168" spans="1:9" ht="28.5">
      <c r="A168" s="252"/>
      <c r="B168" s="257" t="s">
        <v>947</v>
      </c>
      <c r="C168" s="255">
        <v>1750</v>
      </c>
      <c r="D168" s="262"/>
      <c r="E168" s="21">
        <v>2010</v>
      </c>
      <c r="F168" s="21"/>
      <c r="G168" s="21"/>
      <c r="H168" s="261" t="s">
        <v>443</v>
      </c>
      <c r="I168" s="21" t="s">
        <v>298</v>
      </c>
    </row>
    <row r="169" spans="1:9" ht="31.5">
      <c r="A169" s="252"/>
      <c r="B169" s="257" t="s">
        <v>948</v>
      </c>
      <c r="C169" s="255">
        <v>17873.28</v>
      </c>
      <c r="D169" s="262">
        <f t="shared" si="1"/>
        <v>17873.28</v>
      </c>
      <c r="E169" s="21">
        <v>2010</v>
      </c>
      <c r="F169" s="21"/>
      <c r="G169" s="21"/>
      <c r="H169" s="261" t="s">
        <v>443</v>
      </c>
      <c r="I169" s="21" t="s">
        <v>298</v>
      </c>
    </row>
    <row r="170" spans="1:9" ht="28.5">
      <c r="A170" s="252"/>
      <c r="B170" s="257" t="s">
        <v>949</v>
      </c>
      <c r="C170" s="256">
        <v>805</v>
      </c>
      <c r="D170" s="262"/>
      <c r="E170" s="21">
        <v>2010</v>
      </c>
      <c r="F170" s="21"/>
      <c r="G170" s="21"/>
      <c r="H170" s="261" t="s">
        <v>443</v>
      </c>
      <c r="I170" s="21" t="s">
        <v>298</v>
      </c>
    </row>
    <row r="171" spans="1:9" ht="28.5">
      <c r="A171" s="252"/>
      <c r="B171" s="257" t="s">
        <v>950</v>
      </c>
      <c r="C171" s="255">
        <v>4000</v>
      </c>
      <c r="D171" s="262">
        <f t="shared" si="1"/>
        <v>4000</v>
      </c>
      <c r="E171" s="21">
        <v>2010</v>
      </c>
      <c r="F171" s="21"/>
      <c r="G171" s="21"/>
      <c r="H171" s="261" t="s">
        <v>443</v>
      </c>
      <c r="I171" s="21" t="s">
        <v>298</v>
      </c>
    </row>
    <row r="172" spans="1:9" ht="28.5">
      <c r="A172" s="252"/>
      <c r="B172" s="257" t="s">
        <v>951</v>
      </c>
      <c r="C172" s="255">
        <v>30600</v>
      </c>
      <c r="D172" s="262">
        <f t="shared" si="1"/>
        <v>30600</v>
      </c>
      <c r="E172" s="21">
        <v>2010</v>
      </c>
      <c r="F172" s="21"/>
      <c r="G172" s="21"/>
      <c r="H172" s="261" t="s">
        <v>443</v>
      </c>
      <c r="I172" s="21" t="s">
        <v>298</v>
      </c>
    </row>
    <row r="173" spans="1:9" ht="28.5">
      <c r="A173" s="252"/>
      <c r="B173" s="257" t="s">
        <v>951</v>
      </c>
      <c r="C173" s="255">
        <v>29000</v>
      </c>
      <c r="D173" s="262">
        <f t="shared" si="1"/>
        <v>29000</v>
      </c>
      <c r="E173" s="21">
        <v>2010</v>
      </c>
      <c r="F173" s="21"/>
      <c r="G173" s="21"/>
      <c r="H173" s="261" t="s">
        <v>443</v>
      </c>
      <c r="I173" s="21" t="s">
        <v>298</v>
      </c>
    </row>
    <row r="174" spans="1:9" ht="28.5">
      <c r="A174" s="252"/>
      <c r="B174" s="257" t="s">
        <v>952</v>
      </c>
      <c r="C174" s="255">
        <v>42153.36</v>
      </c>
      <c r="D174" s="262">
        <f t="shared" si="1"/>
        <v>42153.36</v>
      </c>
      <c r="E174" s="21">
        <v>2010</v>
      </c>
      <c r="F174" s="21"/>
      <c r="G174" s="21"/>
      <c r="H174" s="261" t="s">
        <v>443</v>
      </c>
      <c r="I174" s="21" t="s">
        <v>298</v>
      </c>
    </row>
    <row r="175" spans="1:9" ht="28.5">
      <c r="A175" s="252"/>
      <c r="B175" s="257" t="s">
        <v>952</v>
      </c>
      <c r="C175" s="255">
        <v>5269.15</v>
      </c>
      <c r="D175" s="262">
        <f t="shared" si="1"/>
        <v>5269.15</v>
      </c>
      <c r="E175" s="21">
        <v>2010</v>
      </c>
      <c r="F175" s="21"/>
      <c r="G175" s="21"/>
      <c r="H175" s="261" t="s">
        <v>443</v>
      </c>
      <c r="I175" s="21" t="s">
        <v>298</v>
      </c>
    </row>
    <row r="176" spans="1:9" ht="28.5">
      <c r="A176" s="252"/>
      <c r="B176" s="257" t="s">
        <v>953</v>
      </c>
      <c r="C176" s="256">
        <v>599</v>
      </c>
      <c r="D176" s="262"/>
      <c r="E176" s="21">
        <v>2010</v>
      </c>
      <c r="F176" s="21"/>
      <c r="G176" s="21"/>
      <c r="H176" s="261" t="s">
        <v>443</v>
      </c>
      <c r="I176" s="21" t="s">
        <v>298</v>
      </c>
    </row>
    <row r="177" spans="1:9" ht="28.5">
      <c r="A177" s="252"/>
      <c r="B177" s="257" t="s">
        <v>954</v>
      </c>
      <c r="C177" s="256">
        <v>599</v>
      </c>
      <c r="D177" s="262"/>
      <c r="E177" s="21">
        <v>2010</v>
      </c>
      <c r="F177" s="21"/>
      <c r="G177" s="21"/>
      <c r="H177" s="261" t="s">
        <v>443</v>
      </c>
      <c r="I177" s="21" t="s">
        <v>298</v>
      </c>
    </row>
    <row r="178" spans="1:9" ht="28.5">
      <c r="A178" s="252"/>
      <c r="B178" s="257" t="s">
        <v>955</v>
      </c>
      <c r="C178" s="255">
        <v>2310</v>
      </c>
      <c r="D178" s="262"/>
      <c r="E178" s="21">
        <v>2010</v>
      </c>
      <c r="F178" s="21"/>
      <c r="G178" s="21"/>
      <c r="H178" s="261" t="s">
        <v>443</v>
      </c>
      <c r="I178" s="21" t="s">
        <v>298</v>
      </c>
    </row>
    <row r="179" spans="1:9" ht="28.5">
      <c r="A179" s="252"/>
      <c r="B179" s="257" t="s">
        <v>956</v>
      </c>
      <c r="C179" s="255">
        <v>54620</v>
      </c>
      <c r="D179" s="262">
        <v>21374</v>
      </c>
      <c r="E179" s="21">
        <v>2010</v>
      </c>
      <c r="F179" s="21"/>
      <c r="G179" s="21"/>
      <c r="H179" s="261" t="s">
        <v>443</v>
      </c>
      <c r="I179" s="21" t="s">
        <v>298</v>
      </c>
    </row>
    <row r="180" spans="1:9" ht="28.5">
      <c r="A180" s="252"/>
      <c r="B180" s="257" t="s">
        <v>957</v>
      </c>
      <c r="C180" s="255">
        <v>12546</v>
      </c>
      <c r="D180" s="262">
        <f t="shared" si="1"/>
        <v>12546</v>
      </c>
      <c r="E180" s="21">
        <v>2010</v>
      </c>
      <c r="F180" s="21"/>
      <c r="G180" s="21"/>
      <c r="H180" s="261" t="s">
        <v>443</v>
      </c>
      <c r="I180" s="21" t="s">
        <v>298</v>
      </c>
    </row>
    <row r="181" spans="1:9" ht="28.5">
      <c r="A181" s="252"/>
      <c r="B181" s="257" t="s">
        <v>958</v>
      </c>
      <c r="C181" s="256">
        <v>927</v>
      </c>
      <c r="D181" s="262"/>
      <c r="E181" s="21">
        <v>2010</v>
      </c>
      <c r="F181" s="21"/>
      <c r="G181" s="21"/>
      <c r="H181" s="261" t="s">
        <v>443</v>
      </c>
      <c r="I181" s="21" t="s">
        <v>298</v>
      </c>
    </row>
    <row r="182" spans="1:9" ht="28.5">
      <c r="A182" s="252"/>
      <c r="B182" s="257" t="s">
        <v>959</v>
      </c>
      <c r="C182" s="255">
        <v>9400</v>
      </c>
      <c r="D182" s="262">
        <f t="shared" si="1"/>
        <v>9400</v>
      </c>
      <c r="E182" s="21">
        <v>2010</v>
      </c>
      <c r="F182" s="21"/>
      <c r="G182" s="21"/>
      <c r="H182" s="261" t="s">
        <v>443</v>
      </c>
      <c r="I182" s="21" t="s">
        <v>298</v>
      </c>
    </row>
    <row r="183" spans="1:9" ht="28.5">
      <c r="A183" s="252"/>
      <c r="B183" s="257" t="s">
        <v>960</v>
      </c>
      <c r="C183" s="255">
        <v>283852</v>
      </c>
      <c r="D183" s="262">
        <f t="shared" si="1"/>
        <v>283852</v>
      </c>
      <c r="E183" s="21">
        <v>2010</v>
      </c>
      <c r="F183" s="21"/>
      <c r="G183" s="21"/>
      <c r="H183" s="261" t="s">
        <v>443</v>
      </c>
      <c r="I183" s="21" t="s">
        <v>298</v>
      </c>
    </row>
    <row r="184" spans="1:9" ht="28.5">
      <c r="A184" s="252"/>
      <c r="B184" s="257" t="s">
        <v>961</v>
      </c>
      <c r="C184" s="255">
        <v>67456</v>
      </c>
      <c r="D184" s="262">
        <f t="shared" si="1"/>
        <v>67456</v>
      </c>
      <c r="E184" s="21">
        <v>2010</v>
      </c>
      <c r="F184" s="21"/>
      <c r="G184" s="21"/>
      <c r="H184" s="261" t="s">
        <v>443</v>
      </c>
      <c r="I184" s="21" t="s">
        <v>298</v>
      </c>
    </row>
    <row r="185" spans="1:9" ht="28.5">
      <c r="A185" s="252"/>
      <c r="B185" s="257" t="s">
        <v>962</v>
      </c>
      <c r="C185" s="255">
        <v>8100</v>
      </c>
      <c r="D185" s="262">
        <f t="shared" si="1"/>
        <v>8100</v>
      </c>
      <c r="E185" s="21">
        <v>2010</v>
      </c>
      <c r="F185" s="21"/>
      <c r="G185" s="21"/>
      <c r="H185" s="261" t="s">
        <v>443</v>
      </c>
      <c r="I185" s="21" t="s">
        <v>298</v>
      </c>
    </row>
    <row r="186" spans="1:9" ht="28.5">
      <c r="A186" s="252"/>
      <c r="B186" s="257" t="s">
        <v>963</v>
      </c>
      <c r="C186" s="255">
        <v>11558</v>
      </c>
      <c r="D186" s="262">
        <f t="shared" si="1"/>
        <v>11558</v>
      </c>
      <c r="E186" s="21">
        <v>2010</v>
      </c>
      <c r="F186" s="21"/>
      <c r="G186" s="21"/>
      <c r="H186" s="261" t="s">
        <v>443</v>
      </c>
      <c r="I186" s="21" t="s">
        <v>298</v>
      </c>
    </row>
    <row r="187" spans="1:9" ht="28.5">
      <c r="A187" s="252"/>
      <c r="B187" s="257" t="s">
        <v>964</v>
      </c>
      <c r="C187" s="255">
        <v>40000</v>
      </c>
      <c r="D187" s="262">
        <f t="shared" si="1"/>
        <v>40000</v>
      </c>
      <c r="E187" s="21">
        <v>2010</v>
      </c>
      <c r="F187" s="21"/>
      <c r="G187" s="21"/>
      <c r="H187" s="261" t="s">
        <v>443</v>
      </c>
      <c r="I187" s="21" t="s">
        <v>298</v>
      </c>
    </row>
    <row r="188" spans="1:9" ht="28.5">
      <c r="A188" s="252"/>
      <c r="B188" s="257" t="s">
        <v>965</v>
      </c>
      <c r="C188" s="255">
        <v>5400</v>
      </c>
      <c r="D188" s="262">
        <f t="shared" si="1"/>
        <v>5400</v>
      </c>
      <c r="E188" s="21">
        <v>2010</v>
      </c>
      <c r="F188" s="21"/>
      <c r="G188" s="21"/>
      <c r="H188" s="261" t="s">
        <v>443</v>
      </c>
      <c r="I188" s="21" t="s">
        <v>298</v>
      </c>
    </row>
    <row r="189" spans="1:9" ht="28.5">
      <c r="A189" s="252"/>
      <c r="B189" s="257" t="s">
        <v>966</v>
      </c>
      <c r="C189" s="255">
        <v>3500</v>
      </c>
      <c r="D189" s="262"/>
      <c r="E189" s="21">
        <v>2010</v>
      </c>
      <c r="F189" s="21"/>
      <c r="G189" s="21"/>
      <c r="H189" s="261" t="s">
        <v>443</v>
      </c>
      <c r="I189" s="21" t="s">
        <v>298</v>
      </c>
    </row>
    <row r="190" spans="1:9" ht="28.5">
      <c r="A190" s="252"/>
      <c r="B190" s="257" t="s">
        <v>967</v>
      </c>
      <c r="C190" s="255">
        <v>99688</v>
      </c>
      <c r="D190" s="262">
        <f t="shared" si="1"/>
        <v>99688</v>
      </c>
      <c r="E190" s="21">
        <v>2010</v>
      </c>
      <c r="F190" s="21"/>
      <c r="G190" s="21"/>
      <c r="H190" s="261" t="s">
        <v>443</v>
      </c>
      <c r="I190" s="21" t="s">
        <v>298</v>
      </c>
    </row>
    <row r="191" spans="1:9" ht="28.5">
      <c r="A191" s="252"/>
      <c r="B191" s="257" t="s">
        <v>968</v>
      </c>
      <c r="C191" s="255">
        <v>1600</v>
      </c>
      <c r="D191" s="262"/>
      <c r="E191" s="21">
        <v>2010</v>
      </c>
      <c r="F191" s="21"/>
      <c r="G191" s="21"/>
      <c r="H191" s="261" t="s">
        <v>443</v>
      </c>
      <c r="I191" s="21" t="s">
        <v>298</v>
      </c>
    </row>
    <row r="192" spans="1:9" ht="28.5">
      <c r="A192" s="252"/>
      <c r="B192" s="257" t="s">
        <v>969</v>
      </c>
      <c r="C192" s="255">
        <v>6300</v>
      </c>
      <c r="D192" s="262"/>
      <c r="E192" s="21">
        <v>2010</v>
      </c>
      <c r="F192" s="21"/>
      <c r="G192" s="21"/>
      <c r="H192" s="261" t="s">
        <v>443</v>
      </c>
      <c r="I192" s="21" t="s">
        <v>298</v>
      </c>
    </row>
    <row r="193" spans="1:9" ht="28.5">
      <c r="A193" s="252"/>
      <c r="B193" s="257" t="s">
        <v>970</v>
      </c>
      <c r="C193" s="255">
        <v>4390</v>
      </c>
      <c r="D193" s="262"/>
      <c r="E193" s="21">
        <v>2010</v>
      </c>
      <c r="F193" s="21"/>
      <c r="G193" s="21"/>
      <c r="H193" s="261" t="s">
        <v>443</v>
      </c>
      <c r="I193" s="21" t="s">
        <v>298</v>
      </c>
    </row>
    <row r="194" spans="1:9" ht="28.5">
      <c r="A194" s="252"/>
      <c r="B194" s="257" t="s">
        <v>971</v>
      </c>
      <c r="C194" s="255">
        <v>5000</v>
      </c>
      <c r="D194" s="262">
        <f t="shared" si="1"/>
        <v>5000</v>
      </c>
      <c r="E194" s="21">
        <v>2010</v>
      </c>
      <c r="F194" s="21"/>
      <c r="G194" s="21"/>
      <c r="H194" s="261" t="s">
        <v>443</v>
      </c>
      <c r="I194" s="21" t="s">
        <v>298</v>
      </c>
    </row>
    <row r="195" spans="1:9" ht="28.5">
      <c r="A195" s="252"/>
      <c r="B195" s="257" t="s">
        <v>972</v>
      </c>
      <c r="C195" s="255">
        <v>2331</v>
      </c>
      <c r="D195" s="262"/>
      <c r="E195" s="21">
        <v>2010</v>
      </c>
      <c r="F195" s="21"/>
      <c r="G195" s="21"/>
      <c r="H195" s="261" t="s">
        <v>443</v>
      </c>
      <c r="I195" s="21" t="s">
        <v>298</v>
      </c>
    </row>
    <row r="196" spans="1:9" ht="28.5">
      <c r="A196" s="252"/>
      <c r="B196" s="257" t="s">
        <v>973</v>
      </c>
      <c r="C196" s="255">
        <v>3299</v>
      </c>
      <c r="D196" s="262"/>
      <c r="E196" s="21">
        <v>2010</v>
      </c>
      <c r="F196" s="21"/>
      <c r="G196" s="21"/>
      <c r="H196" s="261" t="s">
        <v>443</v>
      </c>
      <c r="I196" s="21" t="s">
        <v>298</v>
      </c>
    </row>
    <row r="197" spans="1:9" ht="28.5">
      <c r="A197" s="252"/>
      <c r="B197" s="257" t="s">
        <v>974</v>
      </c>
      <c r="C197" s="255">
        <v>3199</v>
      </c>
      <c r="D197" s="262">
        <f t="shared" si="1"/>
        <v>3199</v>
      </c>
      <c r="E197" s="21">
        <v>2010</v>
      </c>
      <c r="F197" s="21"/>
      <c r="G197" s="21"/>
      <c r="H197" s="261" t="s">
        <v>443</v>
      </c>
      <c r="I197" s="21" t="s">
        <v>298</v>
      </c>
    </row>
    <row r="198" spans="1:9" ht="28.5">
      <c r="A198" s="252"/>
      <c r="B198" s="257" t="s">
        <v>975</v>
      </c>
      <c r="C198" s="255">
        <v>8757.99</v>
      </c>
      <c r="D198" s="262"/>
      <c r="E198" s="21">
        <v>2010</v>
      </c>
      <c r="F198" s="21"/>
      <c r="G198" s="21"/>
      <c r="H198" s="261" t="s">
        <v>443</v>
      </c>
      <c r="I198" s="21" t="s">
        <v>298</v>
      </c>
    </row>
    <row r="199" spans="1:9" ht="28.5">
      <c r="A199" s="252"/>
      <c r="B199" s="257" t="s">
        <v>381</v>
      </c>
      <c r="C199" s="255">
        <v>13500</v>
      </c>
      <c r="D199" s="262">
        <f t="shared" si="1"/>
        <v>13500</v>
      </c>
      <c r="E199" s="21">
        <v>2010</v>
      </c>
      <c r="F199" s="21"/>
      <c r="G199" s="21"/>
      <c r="H199" s="261" t="s">
        <v>443</v>
      </c>
      <c r="I199" s="21" t="s">
        <v>298</v>
      </c>
    </row>
    <row r="200" spans="1:9" ht="28.5">
      <c r="A200" s="252"/>
      <c r="B200" s="257" t="s">
        <v>381</v>
      </c>
      <c r="C200" s="255">
        <v>13500</v>
      </c>
      <c r="D200" s="262">
        <f t="shared" si="1"/>
        <v>13500</v>
      </c>
      <c r="E200" s="21">
        <v>2010</v>
      </c>
      <c r="F200" s="21"/>
      <c r="G200" s="21"/>
      <c r="H200" s="261" t="s">
        <v>443</v>
      </c>
      <c r="I200" s="21" t="s">
        <v>298</v>
      </c>
    </row>
    <row r="201" spans="1:9" ht="28.5">
      <c r="A201" s="252"/>
      <c r="B201" s="257" t="s">
        <v>976</v>
      </c>
      <c r="C201" s="255">
        <v>7450</v>
      </c>
      <c r="D201" s="262">
        <f t="shared" si="1"/>
        <v>7450</v>
      </c>
      <c r="E201" s="21">
        <v>2010</v>
      </c>
      <c r="F201" s="21"/>
      <c r="G201" s="21"/>
      <c r="H201" s="261" t="s">
        <v>443</v>
      </c>
      <c r="I201" s="21" t="s">
        <v>298</v>
      </c>
    </row>
    <row r="202" spans="1:9" ht="28.5">
      <c r="A202" s="252"/>
      <c r="B202" s="257" t="s">
        <v>977</v>
      </c>
      <c r="C202" s="255">
        <v>8000</v>
      </c>
      <c r="D202" s="262">
        <f t="shared" si="1"/>
        <v>8000</v>
      </c>
      <c r="E202" s="21">
        <v>2010</v>
      </c>
      <c r="F202" s="21"/>
      <c r="G202" s="21"/>
      <c r="H202" s="261" t="s">
        <v>443</v>
      </c>
      <c r="I202" s="21" t="s">
        <v>298</v>
      </c>
    </row>
    <row r="203" spans="1:9" ht="28.5">
      <c r="A203" s="252"/>
      <c r="B203" s="257" t="s">
        <v>978</v>
      </c>
      <c r="C203" s="255">
        <v>16932</v>
      </c>
      <c r="D203" s="262">
        <f t="shared" si="1"/>
        <v>16932</v>
      </c>
      <c r="E203" s="21">
        <v>2010</v>
      </c>
      <c r="F203" s="21"/>
      <c r="G203" s="21"/>
      <c r="H203" s="261" t="s">
        <v>443</v>
      </c>
      <c r="I203" s="21" t="s">
        <v>298</v>
      </c>
    </row>
    <row r="204" spans="1:9" ht="28.5">
      <c r="A204" s="252"/>
      <c r="B204" s="257" t="s">
        <v>979</v>
      </c>
      <c r="C204" s="255">
        <v>40000</v>
      </c>
      <c r="D204" s="262">
        <f t="shared" si="1"/>
        <v>40000</v>
      </c>
      <c r="E204" s="21">
        <v>2010</v>
      </c>
      <c r="F204" s="21"/>
      <c r="G204" s="21"/>
      <c r="H204" s="261" t="s">
        <v>443</v>
      </c>
      <c r="I204" s="21" t="s">
        <v>298</v>
      </c>
    </row>
    <row r="205" spans="1:9" ht="28.5">
      <c r="A205" s="252"/>
      <c r="B205" s="257" t="s">
        <v>980</v>
      </c>
      <c r="C205" s="255">
        <v>2300</v>
      </c>
      <c r="D205" s="262">
        <v>970</v>
      </c>
      <c r="E205" s="21">
        <v>2010</v>
      </c>
      <c r="F205" s="21"/>
      <c r="G205" s="21"/>
      <c r="H205" s="261" t="s">
        <v>443</v>
      </c>
      <c r="I205" s="21" t="s">
        <v>298</v>
      </c>
    </row>
    <row r="206" spans="1:9" ht="28.5">
      <c r="A206" s="252"/>
      <c r="B206" s="257" t="s">
        <v>981</v>
      </c>
      <c r="C206" s="255">
        <v>2010</v>
      </c>
      <c r="D206" s="262">
        <v>819</v>
      </c>
      <c r="E206" s="21">
        <v>2010</v>
      </c>
      <c r="F206" s="21"/>
      <c r="G206" s="21"/>
      <c r="H206" s="261" t="s">
        <v>443</v>
      </c>
      <c r="I206" s="21" t="s">
        <v>298</v>
      </c>
    </row>
    <row r="207" spans="1:9" ht="28.5">
      <c r="A207" s="252"/>
      <c r="B207" s="257" t="s">
        <v>982</v>
      </c>
      <c r="C207" s="255">
        <v>2700</v>
      </c>
      <c r="D207" s="262">
        <v>1032</v>
      </c>
      <c r="E207" s="21">
        <v>2010</v>
      </c>
      <c r="F207" s="21"/>
      <c r="G207" s="21"/>
      <c r="H207" s="261" t="s">
        <v>443</v>
      </c>
      <c r="I207" s="21" t="s">
        <v>298</v>
      </c>
    </row>
    <row r="208" spans="2:9" ht="28.5">
      <c r="B208" s="257" t="s">
        <v>983</v>
      </c>
      <c r="C208" s="255">
        <v>3500</v>
      </c>
      <c r="D208" s="262">
        <f t="shared" si="1"/>
        <v>3500</v>
      </c>
      <c r="E208" s="21">
        <v>2010</v>
      </c>
      <c r="F208" s="21"/>
      <c r="G208" s="21"/>
      <c r="H208" s="261" t="s">
        <v>443</v>
      </c>
      <c r="I208" s="21" t="s">
        <v>298</v>
      </c>
    </row>
    <row r="209" spans="2:9" ht="28.5">
      <c r="B209" s="257" t="s">
        <v>984</v>
      </c>
      <c r="C209" s="255">
        <v>25000</v>
      </c>
      <c r="D209" s="262">
        <v>16619</v>
      </c>
      <c r="E209" s="21">
        <v>2010</v>
      </c>
      <c r="F209" s="21"/>
      <c r="G209" s="21"/>
      <c r="H209" s="261" t="s">
        <v>443</v>
      </c>
      <c r="I209" s="21" t="s">
        <v>298</v>
      </c>
    </row>
    <row r="210" spans="2:9" ht="28.5">
      <c r="B210" s="257" t="s">
        <v>985</v>
      </c>
      <c r="C210" s="255">
        <v>35000</v>
      </c>
      <c r="D210" s="262">
        <f t="shared" si="1"/>
        <v>35000</v>
      </c>
      <c r="E210" s="21">
        <v>2010</v>
      </c>
      <c r="F210" s="21"/>
      <c r="G210" s="21"/>
      <c r="H210" s="261" t="s">
        <v>443</v>
      </c>
      <c r="I210" s="21" t="s">
        <v>298</v>
      </c>
    </row>
    <row r="211" spans="2:9" ht="28.5">
      <c r="B211" s="257" t="s">
        <v>986</v>
      </c>
      <c r="C211" s="255">
        <v>29604</v>
      </c>
      <c r="D211" s="262">
        <f t="shared" si="1"/>
        <v>29604</v>
      </c>
      <c r="E211" s="21">
        <v>2010</v>
      </c>
      <c r="F211" s="21"/>
      <c r="G211" s="21"/>
      <c r="H211" s="261" t="s">
        <v>443</v>
      </c>
      <c r="I211" s="21" t="s">
        <v>298</v>
      </c>
    </row>
    <row r="212" spans="2:9" ht="28.5">
      <c r="B212" s="257" t="s">
        <v>987</v>
      </c>
      <c r="C212" s="255">
        <v>10650</v>
      </c>
      <c r="D212" s="262">
        <f t="shared" si="1"/>
        <v>10650</v>
      </c>
      <c r="E212" s="21">
        <v>2010</v>
      </c>
      <c r="F212" s="21"/>
      <c r="G212" s="21"/>
      <c r="H212" s="261" t="s">
        <v>443</v>
      </c>
      <c r="I212" s="21" t="s">
        <v>298</v>
      </c>
    </row>
    <row r="213" spans="2:9" ht="28.5">
      <c r="B213" s="257" t="s">
        <v>988</v>
      </c>
      <c r="C213" s="255">
        <v>3864</v>
      </c>
      <c r="D213" s="262"/>
      <c r="E213" s="21">
        <v>2010</v>
      </c>
      <c r="F213" s="21"/>
      <c r="G213" s="21"/>
      <c r="H213" s="261" t="s">
        <v>443</v>
      </c>
      <c r="I213" s="21" t="s">
        <v>298</v>
      </c>
    </row>
    <row r="214" spans="2:9" ht="28.5">
      <c r="B214" s="257" t="s">
        <v>417</v>
      </c>
      <c r="C214" s="255">
        <v>3184.2</v>
      </c>
      <c r="D214" s="262">
        <f t="shared" si="1"/>
        <v>3184.2</v>
      </c>
      <c r="E214" s="21">
        <v>2010</v>
      </c>
      <c r="F214" s="21"/>
      <c r="G214" s="21"/>
      <c r="H214" s="261" t="s">
        <v>443</v>
      </c>
      <c r="I214" s="21" t="s">
        <v>298</v>
      </c>
    </row>
    <row r="215" spans="2:9" ht="28.5">
      <c r="B215" s="257" t="s">
        <v>989</v>
      </c>
      <c r="C215" s="255">
        <v>10230</v>
      </c>
      <c r="D215" s="262">
        <f t="shared" si="1"/>
        <v>10230</v>
      </c>
      <c r="E215" s="21">
        <v>2010</v>
      </c>
      <c r="F215" s="21"/>
      <c r="G215" s="21"/>
      <c r="H215" s="261" t="s">
        <v>443</v>
      </c>
      <c r="I215" s="21" t="s">
        <v>298</v>
      </c>
    </row>
    <row r="216" spans="2:9" ht="28.5">
      <c r="B216" s="257" t="s">
        <v>990</v>
      </c>
      <c r="C216" s="255">
        <v>2295</v>
      </c>
      <c r="D216" s="262"/>
      <c r="E216" s="21">
        <v>2010</v>
      </c>
      <c r="F216" s="21"/>
      <c r="G216" s="21"/>
      <c r="H216" s="261" t="s">
        <v>443</v>
      </c>
      <c r="I216" s="21" t="s">
        <v>298</v>
      </c>
    </row>
    <row r="217" spans="2:9" ht="28.5">
      <c r="B217" s="257" t="s">
        <v>991</v>
      </c>
      <c r="C217" s="255">
        <v>9000</v>
      </c>
      <c r="D217" s="262">
        <f t="shared" si="1"/>
        <v>9000</v>
      </c>
      <c r="E217" s="21">
        <v>2010</v>
      </c>
      <c r="F217" s="21"/>
      <c r="G217" s="21"/>
      <c r="H217" s="261" t="s">
        <v>443</v>
      </c>
      <c r="I217" s="21" t="s">
        <v>298</v>
      </c>
    </row>
    <row r="218" spans="2:9" ht="28.5">
      <c r="B218" s="257" t="s">
        <v>992</v>
      </c>
      <c r="C218" s="255">
        <v>7048.59</v>
      </c>
      <c r="D218" s="262">
        <f t="shared" si="1"/>
        <v>7048.59</v>
      </c>
      <c r="E218" s="21">
        <v>2010</v>
      </c>
      <c r="F218" s="21"/>
      <c r="G218" s="21"/>
      <c r="H218" s="261" t="s">
        <v>443</v>
      </c>
      <c r="I218" s="21" t="s">
        <v>298</v>
      </c>
    </row>
    <row r="219" spans="2:9" ht="28.5">
      <c r="B219" s="257" t="s">
        <v>993</v>
      </c>
      <c r="C219" s="256">
        <v>495</v>
      </c>
      <c r="D219" s="262"/>
      <c r="E219" s="21">
        <v>2010</v>
      </c>
      <c r="F219" s="21"/>
      <c r="G219" s="21"/>
      <c r="H219" s="261" t="s">
        <v>443</v>
      </c>
      <c r="I219" s="21" t="s">
        <v>298</v>
      </c>
    </row>
    <row r="220" spans="2:9" ht="28.5">
      <c r="B220" s="257" t="s">
        <v>994</v>
      </c>
      <c r="C220" s="256">
        <v>648</v>
      </c>
      <c r="D220" s="262"/>
      <c r="E220" s="21">
        <v>2010</v>
      </c>
      <c r="F220" s="21"/>
      <c r="G220" s="21"/>
      <c r="H220" s="261" t="s">
        <v>443</v>
      </c>
      <c r="I220" s="21" t="s">
        <v>298</v>
      </c>
    </row>
    <row r="221" spans="2:9" ht="28.5">
      <c r="B221" s="263" t="s">
        <v>995</v>
      </c>
      <c r="C221" s="264">
        <v>54569</v>
      </c>
      <c r="D221" s="265">
        <f t="shared" si="1"/>
        <v>54569</v>
      </c>
      <c r="E221" s="21">
        <v>2022</v>
      </c>
      <c r="F221" s="266">
        <v>2022</v>
      </c>
      <c r="G221" s="266"/>
      <c r="H221" s="267" t="s">
        <v>443</v>
      </c>
      <c r="I221" s="266" t="s">
        <v>298</v>
      </c>
    </row>
    <row r="222" spans="2:9" ht="28.5">
      <c r="B222" s="257" t="s">
        <v>996</v>
      </c>
      <c r="C222" s="255">
        <v>250131</v>
      </c>
      <c r="D222" s="262">
        <f t="shared" si="1"/>
        <v>250131</v>
      </c>
      <c r="E222" s="21">
        <v>2010</v>
      </c>
      <c r="F222" s="21"/>
      <c r="G222" s="21"/>
      <c r="H222" s="261" t="s">
        <v>443</v>
      </c>
      <c r="I222" s="21" t="s">
        <v>298</v>
      </c>
    </row>
    <row r="223" spans="2:9" ht="28.5">
      <c r="B223" s="257" t="s">
        <v>997</v>
      </c>
      <c r="C223" s="255">
        <v>22000</v>
      </c>
      <c r="D223" s="262">
        <f t="shared" si="1"/>
        <v>22000</v>
      </c>
      <c r="E223" s="21">
        <v>2010</v>
      </c>
      <c r="F223" s="21"/>
      <c r="G223" s="21"/>
      <c r="H223" s="261" t="s">
        <v>443</v>
      </c>
      <c r="I223" s="21" t="s">
        <v>298</v>
      </c>
    </row>
    <row r="224" spans="2:9" ht="28.5">
      <c r="B224" s="257" t="s">
        <v>998</v>
      </c>
      <c r="C224" s="255">
        <v>4341</v>
      </c>
      <c r="D224" s="262"/>
      <c r="E224" s="21">
        <v>2010</v>
      </c>
      <c r="F224" s="21"/>
      <c r="G224" s="21"/>
      <c r="H224" s="261" t="s">
        <v>443</v>
      </c>
      <c r="I224" s="21" t="s">
        <v>298</v>
      </c>
    </row>
    <row r="225" spans="2:9" ht="28.5">
      <c r="B225" s="257" t="s">
        <v>999</v>
      </c>
      <c r="C225" s="255">
        <v>5040</v>
      </c>
      <c r="D225" s="262"/>
      <c r="E225" s="21">
        <v>2010</v>
      </c>
      <c r="F225" s="21"/>
      <c r="G225" s="21"/>
      <c r="H225" s="261" t="s">
        <v>443</v>
      </c>
      <c r="I225" s="21" t="s">
        <v>298</v>
      </c>
    </row>
    <row r="226" spans="2:9" ht="28.5">
      <c r="B226" s="257" t="s">
        <v>1000</v>
      </c>
      <c r="C226" s="255">
        <v>5000</v>
      </c>
      <c r="D226" s="262"/>
      <c r="E226" s="21">
        <v>2010</v>
      </c>
      <c r="F226" s="21"/>
      <c r="G226" s="21"/>
      <c r="H226" s="261" t="s">
        <v>443</v>
      </c>
      <c r="I226" s="21" t="s">
        <v>298</v>
      </c>
    </row>
    <row r="227" spans="2:9" ht="28.5">
      <c r="B227" s="257" t="s">
        <v>1001</v>
      </c>
      <c r="C227" s="255">
        <v>5000</v>
      </c>
      <c r="D227" s="262">
        <f aca="true" t="shared" si="2" ref="D227:D237">C227</f>
        <v>5000</v>
      </c>
      <c r="E227" s="21">
        <v>2010</v>
      </c>
      <c r="F227" s="21"/>
      <c r="G227" s="21"/>
      <c r="H227" s="261" t="s">
        <v>443</v>
      </c>
      <c r="I227" s="21" t="s">
        <v>298</v>
      </c>
    </row>
    <row r="228" spans="2:9" ht="28.5">
      <c r="B228" s="257" t="s">
        <v>1002</v>
      </c>
      <c r="C228" s="255">
        <v>5000</v>
      </c>
      <c r="D228" s="262"/>
      <c r="E228" s="21">
        <v>2010</v>
      </c>
      <c r="F228" s="21"/>
      <c r="G228" s="21"/>
      <c r="H228" s="261" t="s">
        <v>443</v>
      </c>
      <c r="I228" s="21" t="s">
        <v>298</v>
      </c>
    </row>
    <row r="229" spans="2:9" ht="28.5">
      <c r="B229" s="257" t="s">
        <v>1003</v>
      </c>
      <c r="C229" s="255">
        <v>7800</v>
      </c>
      <c r="D229" s="262">
        <f t="shared" si="2"/>
        <v>7800</v>
      </c>
      <c r="E229" s="21">
        <v>2010</v>
      </c>
      <c r="F229" s="21"/>
      <c r="G229" s="21"/>
      <c r="H229" s="261" t="s">
        <v>443</v>
      </c>
      <c r="I229" s="21" t="s">
        <v>298</v>
      </c>
    </row>
    <row r="230" spans="2:9" ht="28.5">
      <c r="B230" s="257" t="s">
        <v>1004</v>
      </c>
      <c r="C230" s="255">
        <v>7455</v>
      </c>
      <c r="D230" s="262">
        <f t="shared" si="2"/>
        <v>7455</v>
      </c>
      <c r="E230" s="21">
        <v>2010</v>
      </c>
      <c r="F230" s="21"/>
      <c r="G230" s="21"/>
      <c r="H230" s="261" t="s">
        <v>443</v>
      </c>
      <c r="I230" s="21" t="s">
        <v>298</v>
      </c>
    </row>
    <row r="231" spans="2:9" ht="28.5">
      <c r="B231" s="257" t="s">
        <v>1005</v>
      </c>
      <c r="C231" s="255">
        <v>69241.96</v>
      </c>
      <c r="D231" s="262"/>
      <c r="E231" s="21">
        <v>2010</v>
      </c>
      <c r="F231" s="21"/>
      <c r="G231" s="21"/>
      <c r="H231" s="261" t="s">
        <v>443</v>
      </c>
      <c r="I231" s="21" t="s">
        <v>298</v>
      </c>
    </row>
    <row r="232" spans="2:9" ht="28.5">
      <c r="B232" s="257" t="s">
        <v>1006</v>
      </c>
      <c r="C232" s="255">
        <v>10800</v>
      </c>
      <c r="D232" s="262">
        <f t="shared" si="2"/>
        <v>10800</v>
      </c>
      <c r="E232" s="21">
        <v>2010</v>
      </c>
      <c r="F232" s="21"/>
      <c r="G232" s="21"/>
      <c r="H232" s="261" t="s">
        <v>443</v>
      </c>
      <c r="I232" s="21" t="s">
        <v>298</v>
      </c>
    </row>
    <row r="233" spans="2:9" ht="28.5">
      <c r="B233" s="257" t="s">
        <v>1007</v>
      </c>
      <c r="C233" s="255">
        <v>60000</v>
      </c>
      <c r="D233" s="262">
        <v>36800</v>
      </c>
      <c r="E233" s="21">
        <v>2010</v>
      </c>
      <c r="F233" s="21"/>
      <c r="G233" s="21"/>
      <c r="H233" s="261" t="s">
        <v>443</v>
      </c>
      <c r="I233" s="21" t="s">
        <v>298</v>
      </c>
    </row>
    <row r="234" spans="2:9" ht="28.5">
      <c r="B234" s="257" t="s">
        <v>1008</v>
      </c>
      <c r="C234" s="255">
        <v>6290</v>
      </c>
      <c r="D234" s="262">
        <f t="shared" si="2"/>
        <v>6290</v>
      </c>
      <c r="E234" s="21">
        <v>2010</v>
      </c>
      <c r="F234" s="21"/>
      <c r="G234" s="21"/>
      <c r="H234" s="261" t="s">
        <v>443</v>
      </c>
      <c r="I234" s="21" t="s">
        <v>298</v>
      </c>
    </row>
    <row r="235" spans="2:9" ht="28.5">
      <c r="B235" s="257" t="s">
        <v>1009</v>
      </c>
      <c r="C235" s="255">
        <v>3935.8</v>
      </c>
      <c r="D235" s="262">
        <f t="shared" si="2"/>
        <v>3935.8</v>
      </c>
      <c r="E235" s="21">
        <v>2010</v>
      </c>
      <c r="F235" s="21"/>
      <c r="G235" s="21"/>
      <c r="H235" s="261" t="s">
        <v>443</v>
      </c>
      <c r="I235" s="21" t="s">
        <v>298</v>
      </c>
    </row>
    <row r="236" spans="2:9" ht="28.5">
      <c r="B236" s="257" t="s">
        <v>1010</v>
      </c>
      <c r="C236" s="255">
        <v>5490</v>
      </c>
      <c r="D236" s="262">
        <f t="shared" si="2"/>
        <v>5490</v>
      </c>
      <c r="E236" s="21">
        <v>2010</v>
      </c>
      <c r="F236" s="21"/>
      <c r="G236" s="21"/>
      <c r="H236" s="261" t="s">
        <v>443</v>
      </c>
      <c r="I236" s="21" t="s">
        <v>298</v>
      </c>
    </row>
    <row r="237" spans="2:9" ht="28.5">
      <c r="B237" s="257" t="s">
        <v>1011</v>
      </c>
      <c r="C237" s="255">
        <v>5900</v>
      </c>
      <c r="D237" s="262">
        <f t="shared" si="2"/>
        <v>5900</v>
      </c>
      <c r="E237" s="21">
        <v>2010</v>
      </c>
      <c r="F237" s="21"/>
      <c r="G237" s="21"/>
      <c r="H237" s="261" t="s">
        <v>443</v>
      </c>
      <c r="I237" s="21" t="s">
        <v>298</v>
      </c>
    </row>
    <row r="238" spans="2:9" ht="28.5">
      <c r="B238" s="277" t="s">
        <v>1013</v>
      </c>
      <c r="C238" s="279">
        <v>19650</v>
      </c>
      <c r="D238" s="251">
        <v>19650</v>
      </c>
      <c r="E238" s="21">
        <v>2015</v>
      </c>
      <c r="F238" s="21"/>
      <c r="G238" s="21"/>
      <c r="H238" s="261" t="s">
        <v>443</v>
      </c>
      <c r="I238" s="21" t="s">
        <v>298</v>
      </c>
    </row>
    <row r="239" spans="2:9" ht="28.5">
      <c r="B239" s="277" t="s">
        <v>1014</v>
      </c>
      <c r="C239" s="279">
        <v>14552</v>
      </c>
      <c r="D239" s="46">
        <v>14552</v>
      </c>
      <c r="E239" s="21">
        <v>2015</v>
      </c>
      <c r="F239" s="21"/>
      <c r="G239" s="21"/>
      <c r="H239" s="261" t="s">
        <v>443</v>
      </c>
      <c r="I239" s="21" t="s">
        <v>298</v>
      </c>
    </row>
    <row r="240" spans="2:9" ht="28.5">
      <c r="B240" s="277" t="s">
        <v>1015</v>
      </c>
      <c r="C240" s="279">
        <v>30000</v>
      </c>
      <c r="D240" s="46">
        <v>30000</v>
      </c>
      <c r="E240" s="21">
        <v>2015</v>
      </c>
      <c r="F240" s="21"/>
      <c r="G240" s="21"/>
      <c r="H240" s="261" t="s">
        <v>443</v>
      </c>
      <c r="I240" s="21" t="s">
        <v>298</v>
      </c>
    </row>
    <row r="241" spans="2:9" ht="28.5">
      <c r="B241" s="277" t="s">
        <v>1016</v>
      </c>
      <c r="C241" s="279">
        <v>42307.86</v>
      </c>
      <c r="D241" s="46">
        <v>42307.86</v>
      </c>
      <c r="E241" s="21">
        <v>2015</v>
      </c>
      <c r="F241" s="21"/>
      <c r="G241" s="21"/>
      <c r="H241" s="261" t="s">
        <v>443</v>
      </c>
      <c r="I241" s="21" t="s">
        <v>298</v>
      </c>
    </row>
    <row r="242" spans="2:9" ht="15">
      <c r="B242" s="258" t="s">
        <v>312</v>
      </c>
      <c r="C242" s="259">
        <f>SUM(C98:C241)-C221</f>
        <v>3745665.0199999996</v>
      </c>
      <c r="D242" s="259">
        <f>SUM(D98:D237)-D221</f>
        <v>2444527.9</v>
      </c>
      <c r="E242" s="260"/>
      <c r="F242" s="260"/>
      <c r="G242" s="260"/>
      <c r="H242" s="260"/>
      <c r="I242" s="260"/>
    </row>
    <row r="243" spans="4:9" ht="15">
      <c r="D243">
        <v>2444527.9</v>
      </c>
      <c r="I243" s="13"/>
    </row>
    <row r="244" spans="4:9" ht="15">
      <c r="D244" s="115">
        <f>D242-D243</f>
        <v>0</v>
      </c>
      <c r="I244" s="13"/>
    </row>
    <row r="245" ht="15">
      <c r="I245" s="13"/>
    </row>
    <row r="246" ht="15">
      <c r="I246" s="13"/>
    </row>
    <row r="247" ht="15">
      <c r="I247" s="13"/>
    </row>
    <row r="248" ht="15">
      <c r="I248" s="13"/>
    </row>
    <row r="249" ht="15">
      <c r="I249" s="13"/>
    </row>
    <row r="250" ht="15">
      <c r="I250" s="13"/>
    </row>
    <row r="251" ht="15">
      <c r="I251" s="13"/>
    </row>
    <row r="252" ht="15">
      <c r="I252" s="13"/>
    </row>
    <row r="253" ht="15">
      <c r="I253" s="13"/>
    </row>
    <row r="254" ht="15">
      <c r="I254" s="13"/>
    </row>
    <row r="255" ht="15">
      <c r="I255" s="13"/>
    </row>
    <row r="256" ht="15">
      <c r="I256" s="13"/>
    </row>
    <row r="257" ht="15">
      <c r="I257" s="13"/>
    </row>
    <row r="258" ht="15">
      <c r="I258" s="13"/>
    </row>
    <row r="259" ht="15">
      <c r="I259" s="13"/>
    </row>
    <row r="260" ht="15">
      <c r="I260" s="13"/>
    </row>
    <row r="261" ht="15">
      <c r="I261" s="13"/>
    </row>
    <row r="262" ht="15">
      <c r="I262" s="13"/>
    </row>
    <row r="263" ht="15">
      <c r="I263" s="13"/>
    </row>
    <row r="264" ht="15">
      <c r="I264" s="13"/>
    </row>
    <row r="265" ht="15">
      <c r="I265" s="13"/>
    </row>
    <row r="266" ht="15">
      <c r="I266" s="13"/>
    </row>
    <row r="267" ht="15">
      <c r="I267" s="13"/>
    </row>
    <row r="268" ht="15">
      <c r="I268" s="13"/>
    </row>
    <row r="269" ht="15">
      <c r="I269" s="13"/>
    </row>
    <row r="270" ht="15">
      <c r="I270" s="13"/>
    </row>
    <row r="271" ht="15">
      <c r="I271" s="13"/>
    </row>
    <row r="272" ht="15">
      <c r="I272" s="13"/>
    </row>
    <row r="273" ht="15">
      <c r="I273" s="13"/>
    </row>
    <row r="274" ht="15">
      <c r="I274" s="13"/>
    </row>
    <row r="275" ht="15">
      <c r="I275" s="13"/>
    </row>
    <row r="276" ht="15">
      <c r="I276" s="13"/>
    </row>
    <row r="277" ht="15">
      <c r="I277" s="13"/>
    </row>
    <row r="278" ht="15">
      <c r="I278" s="13"/>
    </row>
    <row r="279" ht="15">
      <c r="I279" s="13"/>
    </row>
    <row r="280" ht="15">
      <c r="I280" s="13"/>
    </row>
    <row r="281" ht="15">
      <c r="I281" s="13"/>
    </row>
    <row r="282" ht="15">
      <c r="I282" s="13"/>
    </row>
    <row r="283" ht="15">
      <c r="I283" s="13"/>
    </row>
    <row r="284" ht="15">
      <c r="I284" s="13"/>
    </row>
    <row r="285" ht="15">
      <c r="I285" s="13"/>
    </row>
    <row r="286" ht="15">
      <c r="I286" s="13"/>
    </row>
    <row r="287" ht="15">
      <c r="I287" s="13"/>
    </row>
    <row r="288" ht="15">
      <c r="I288" s="13"/>
    </row>
    <row r="289" ht="15">
      <c r="I289" s="13"/>
    </row>
    <row r="290" ht="15">
      <c r="I290" s="13"/>
    </row>
    <row r="291" ht="15">
      <c r="I291" s="13"/>
    </row>
    <row r="292" ht="15">
      <c r="I292" s="13"/>
    </row>
    <row r="293" ht="15">
      <c r="I293" s="13"/>
    </row>
    <row r="294" ht="15">
      <c r="I294" s="13"/>
    </row>
    <row r="295" ht="15">
      <c r="I295" s="13"/>
    </row>
    <row r="296" ht="15">
      <c r="I296" s="13"/>
    </row>
    <row r="297" ht="15">
      <c r="I297" s="13"/>
    </row>
    <row r="298" ht="15">
      <c r="I298" s="13"/>
    </row>
    <row r="299" ht="15">
      <c r="I299" s="13"/>
    </row>
    <row r="300" ht="15">
      <c r="I300" s="13"/>
    </row>
    <row r="301" ht="15">
      <c r="I301" s="13"/>
    </row>
    <row r="302" ht="15">
      <c r="I302" s="13"/>
    </row>
    <row r="303" ht="15">
      <c r="I303" s="13"/>
    </row>
    <row r="304" ht="15">
      <c r="I304" s="13"/>
    </row>
    <row r="305" ht="15">
      <c r="I305" s="13"/>
    </row>
    <row r="306" ht="15">
      <c r="I306" s="13"/>
    </row>
    <row r="307" ht="15">
      <c r="I307" s="13"/>
    </row>
    <row r="308" ht="15">
      <c r="I308" s="13"/>
    </row>
    <row r="309" ht="15">
      <c r="I309" s="13"/>
    </row>
    <row r="310" ht="15">
      <c r="I310" s="13"/>
    </row>
    <row r="311" ht="15">
      <c r="I311" s="13"/>
    </row>
    <row r="312" ht="15">
      <c r="I312" s="13"/>
    </row>
    <row r="313" ht="15">
      <c r="I313" s="13"/>
    </row>
    <row r="314" ht="15">
      <c r="I314" s="13"/>
    </row>
    <row r="315" ht="15">
      <c r="I315" s="13"/>
    </row>
    <row r="316" ht="15">
      <c r="I316" s="13"/>
    </row>
    <row r="317" ht="15">
      <c r="I317" s="13"/>
    </row>
    <row r="318" ht="15">
      <c r="I318" s="13"/>
    </row>
    <row r="319" ht="15">
      <c r="I319" s="13"/>
    </row>
    <row r="320" ht="15">
      <c r="I320" s="13"/>
    </row>
    <row r="321" ht="15">
      <c r="I321" s="13"/>
    </row>
    <row r="322" ht="15">
      <c r="I322" s="13"/>
    </row>
    <row r="323" ht="15">
      <c r="I323" s="13"/>
    </row>
    <row r="324" ht="15">
      <c r="I324" s="13"/>
    </row>
    <row r="325" ht="15">
      <c r="I325" s="13"/>
    </row>
    <row r="326" ht="15">
      <c r="I326" s="13"/>
    </row>
    <row r="327" ht="15">
      <c r="I327" s="13"/>
    </row>
    <row r="328" ht="15">
      <c r="I328" s="13"/>
    </row>
    <row r="329" ht="15">
      <c r="I329" s="13"/>
    </row>
    <row r="330" ht="15">
      <c r="I330" s="13"/>
    </row>
    <row r="331" ht="15">
      <c r="I331" s="13"/>
    </row>
    <row r="332" ht="15">
      <c r="I332" s="13"/>
    </row>
    <row r="333" ht="15">
      <c r="I333" s="13"/>
    </row>
    <row r="334" ht="15">
      <c r="I334" s="13"/>
    </row>
    <row r="335" ht="15">
      <c r="I335" s="13"/>
    </row>
    <row r="336" ht="15">
      <c r="I336" s="13"/>
    </row>
    <row r="337" ht="15">
      <c r="I337" s="13"/>
    </row>
    <row r="338" ht="15">
      <c r="I338" s="13"/>
    </row>
    <row r="339" ht="15">
      <c r="I339" s="13"/>
    </row>
    <row r="340" ht="15">
      <c r="I340" s="13"/>
    </row>
    <row r="341" ht="15">
      <c r="I341" s="13"/>
    </row>
    <row r="342" ht="15">
      <c r="I342" s="13"/>
    </row>
    <row r="343" ht="15">
      <c r="I343" s="13"/>
    </row>
    <row r="344" ht="15">
      <c r="I344" s="13"/>
    </row>
    <row r="345" ht="15">
      <c r="I345" s="13"/>
    </row>
    <row r="346" ht="15">
      <c r="I346" s="13"/>
    </row>
    <row r="347" ht="15">
      <c r="I347" s="13"/>
    </row>
    <row r="348" ht="15">
      <c r="I348" s="13"/>
    </row>
    <row r="349" ht="15">
      <c r="I349" s="13"/>
    </row>
    <row r="350" ht="15">
      <c r="I350" s="13"/>
    </row>
    <row r="351" ht="15">
      <c r="I351" s="13"/>
    </row>
    <row r="352" ht="15">
      <c r="I352" s="13"/>
    </row>
    <row r="353" ht="15">
      <c r="I353" s="13"/>
    </row>
    <row r="354" ht="15">
      <c r="I354" s="13"/>
    </row>
    <row r="355" ht="15">
      <c r="I355" s="13"/>
    </row>
    <row r="356" ht="15">
      <c r="I356" s="13"/>
    </row>
    <row r="357" ht="15">
      <c r="I357" s="13"/>
    </row>
    <row r="358" ht="15">
      <c r="I358" s="13"/>
    </row>
    <row r="359" ht="15">
      <c r="I359" s="13"/>
    </row>
    <row r="360" ht="15">
      <c r="I360" s="13"/>
    </row>
    <row r="361" ht="15">
      <c r="I361" s="13"/>
    </row>
    <row r="362" ht="15">
      <c r="I362" s="13"/>
    </row>
    <row r="363" ht="15">
      <c r="I363" s="13"/>
    </row>
    <row r="364" ht="15">
      <c r="I364" s="13"/>
    </row>
    <row r="365" ht="15">
      <c r="I365" s="13"/>
    </row>
    <row r="366" ht="15">
      <c r="I366" s="13"/>
    </row>
    <row r="367" ht="15">
      <c r="I367" s="13"/>
    </row>
    <row r="368" ht="15">
      <c r="I368" s="13"/>
    </row>
    <row r="369" ht="15">
      <c r="I369" s="13"/>
    </row>
    <row r="370" ht="15">
      <c r="I370" s="13"/>
    </row>
    <row r="371" ht="15">
      <c r="I371" s="13"/>
    </row>
    <row r="372" ht="15">
      <c r="I372" s="13"/>
    </row>
    <row r="373" ht="15">
      <c r="I373" s="13"/>
    </row>
    <row r="374" ht="15">
      <c r="I374" s="13"/>
    </row>
    <row r="375" ht="15">
      <c r="I375" s="13"/>
    </row>
    <row r="376" ht="15">
      <c r="I376" s="13"/>
    </row>
    <row r="377" ht="15">
      <c r="I377" s="13"/>
    </row>
    <row r="378" ht="15">
      <c r="I378" s="13"/>
    </row>
    <row r="379" ht="15">
      <c r="I379" s="13"/>
    </row>
    <row r="380" ht="15">
      <c r="I380" s="13"/>
    </row>
    <row r="381" ht="15">
      <c r="I381" s="13"/>
    </row>
    <row r="382" ht="15">
      <c r="I382" s="13"/>
    </row>
    <row r="383" ht="15">
      <c r="I383" s="13"/>
    </row>
    <row r="384" ht="15">
      <c r="I384" s="13"/>
    </row>
    <row r="385" ht="15">
      <c r="I385" s="13"/>
    </row>
    <row r="386" ht="15">
      <c r="I386" s="13"/>
    </row>
    <row r="387" ht="15">
      <c r="I387" s="13"/>
    </row>
    <row r="388" ht="15">
      <c r="I388" s="13"/>
    </row>
    <row r="389" ht="15">
      <c r="I389" s="13"/>
    </row>
    <row r="390" ht="15">
      <c r="I390" s="13"/>
    </row>
    <row r="391" ht="15">
      <c r="I391" s="13"/>
    </row>
    <row r="392" ht="15">
      <c r="I392" s="13"/>
    </row>
    <row r="393" ht="15">
      <c r="I393" s="13"/>
    </row>
    <row r="394" ht="15">
      <c r="I394" s="13"/>
    </row>
    <row r="395" ht="15">
      <c r="I395" s="13"/>
    </row>
    <row r="396" ht="15">
      <c r="I396" s="13"/>
    </row>
    <row r="397" ht="15">
      <c r="I397" s="13"/>
    </row>
    <row r="398" ht="15">
      <c r="I398" s="13"/>
    </row>
    <row r="399" ht="15">
      <c r="I399" s="13"/>
    </row>
    <row r="400" ht="15">
      <c r="I400" s="13"/>
    </row>
    <row r="401" ht="15">
      <c r="I401" s="13"/>
    </row>
    <row r="402" ht="15">
      <c r="I402" s="13"/>
    </row>
    <row r="403" ht="15">
      <c r="I403" s="13"/>
    </row>
    <row r="404" ht="15">
      <c r="I404" s="13"/>
    </row>
    <row r="405" ht="15">
      <c r="I405" s="13"/>
    </row>
    <row r="406" ht="15">
      <c r="I406" s="13"/>
    </row>
    <row r="407" ht="15">
      <c r="I407" s="13"/>
    </row>
    <row r="408" ht="15">
      <c r="I408" s="13"/>
    </row>
    <row r="409" ht="15">
      <c r="I409" s="13"/>
    </row>
    <row r="410" ht="15">
      <c r="I410" s="13"/>
    </row>
    <row r="411" ht="15">
      <c r="I411" s="13"/>
    </row>
    <row r="412" ht="15">
      <c r="I412" s="13"/>
    </row>
    <row r="413" ht="15">
      <c r="I413" s="13"/>
    </row>
    <row r="414" ht="15">
      <c r="I414" s="13"/>
    </row>
    <row r="415" ht="15">
      <c r="I415" s="13"/>
    </row>
    <row r="416" ht="15">
      <c r="I416" s="13"/>
    </row>
    <row r="417" ht="15">
      <c r="I417" s="13"/>
    </row>
    <row r="418" ht="15">
      <c r="I418" s="13"/>
    </row>
    <row r="419" ht="15">
      <c r="I419" s="13"/>
    </row>
    <row r="420" ht="15">
      <c r="I420" s="13"/>
    </row>
    <row r="421" ht="15">
      <c r="I421" s="13"/>
    </row>
    <row r="422" ht="15">
      <c r="I422" s="13"/>
    </row>
    <row r="423" ht="15">
      <c r="I423" s="13"/>
    </row>
    <row r="424" ht="15">
      <c r="I424" s="13"/>
    </row>
    <row r="425" ht="15">
      <c r="I425" s="13"/>
    </row>
    <row r="426" ht="15">
      <c r="I426" s="13"/>
    </row>
    <row r="427" ht="15">
      <c r="I427" s="13"/>
    </row>
    <row r="428" ht="15">
      <c r="I428" s="13"/>
    </row>
    <row r="429" ht="15">
      <c r="I429" s="13"/>
    </row>
    <row r="430" ht="15">
      <c r="I430" s="13"/>
    </row>
    <row r="431" ht="15">
      <c r="I431" s="13"/>
    </row>
    <row r="432" ht="15">
      <c r="I432" s="13"/>
    </row>
    <row r="433" ht="15">
      <c r="I433" s="13"/>
    </row>
    <row r="434" ht="15">
      <c r="I434" s="13"/>
    </row>
    <row r="435" ht="15">
      <c r="I435" s="13"/>
    </row>
    <row r="436" ht="15">
      <c r="I436" s="13"/>
    </row>
    <row r="437" ht="15">
      <c r="I437" s="13"/>
    </row>
    <row r="438" ht="15">
      <c r="I438" s="13"/>
    </row>
    <row r="439" ht="15">
      <c r="I439" s="13"/>
    </row>
    <row r="440" ht="15">
      <c r="I440" s="13"/>
    </row>
    <row r="441" ht="15">
      <c r="I441" s="13"/>
    </row>
    <row r="442" ht="15">
      <c r="I442" s="13"/>
    </row>
    <row r="443" ht="15">
      <c r="I443" s="13"/>
    </row>
    <row r="444" ht="15">
      <c r="I444" s="13"/>
    </row>
    <row r="445" ht="15">
      <c r="I445" s="13"/>
    </row>
    <row r="446" ht="15">
      <c r="I446" s="13"/>
    </row>
    <row r="447" ht="15">
      <c r="I447" s="13"/>
    </row>
    <row r="448" ht="15">
      <c r="I448" s="13"/>
    </row>
    <row r="449" ht="15">
      <c r="I449" s="13"/>
    </row>
    <row r="450" ht="15">
      <c r="I450" s="13"/>
    </row>
    <row r="451" ht="15">
      <c r="I451" s="13"/>
    </row>
    <row r="452" ht="15">
      <c r="I452" s="13"/>
    </row>
    <row r="453" ht="15">
      <c r="I453" s="13"/>
    </row>
    <row r="454" ht="15">
      <c r="I454" s="13"/>
    </row>
    <row r="455" ht="15">
      <c r="I455" s="13"/>
    </row>
    <row r="456" ht="15">
      <c r="I456" s="13"/>
    </row>
    <row r="457" ht="15">
      <c r="I457" s="13"/>
    </row>
    <row r="458" ht="15">
      <c r="I458" s="13"/>
    </row>
    <row r="459" ht="15">
      <c r="I459" s="13"/>
    </row>
    <row r="460" ht="15">
      <c r="I460" s="13"/>
    </row>
    <row r="461" ht="15">
      <c r="I461" s="13"/>
    </row>
    <row r="462" ht="15">
      <c r="I462" s="13"/>
    </row>
    <row r="463" ht="15">
      <c r="I463" s="13"/>
    </row>
    <row r="464" ht="15">
      <c r="I464" s="13"/>
    </row>
    <row r="465" ht="15">
      <c r="I465" s="13"/>
    </row>
    <row r="466" ht="15">
      <c r="I466" s="13"/>
    </row>
    <row r="467" ht="15">
      <c r="I467" s="13"/>
    </row>
    <row r="468" ht="15">
      <c r="I468" s="13"/>
    </row>
    <row r="469" ht="15">
      <c r="I469" s="13"/>
    </row>
    <row r="470" ht="15">
      <c r="I470" s="13"/>
    </row>
    <row r="471" ht="15">
      <c r="I471" s="13"/>
    </row>
    <row r="472" ht="15">
      <c r="I472" s="13"/>
    </row>
    <row r="473" ht="15">
      <c r="I473" s="13"/>
    </row>
    <row r="474" ht="15">
      <c r="I474" s="13"/>
    </row>
    <row r="475" ht="15">
      <c r="I475" s="13"/>
    </row>
    <row r="476" ht="15">
      <c r="I476" s="13"/>
    </row>
    <row r="477" ht="15">
      <c r="I477" s="13"/>
    </row>
    <row r="478" ht="15">
      <c r="I478" s="13"/>
    </row>
  </sheetData>
  <sheetProtection/>
  <mergeCells count="2">
    <mergeCell ref="A1:I1"/>
    <mergeCell ref="A97:I9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3"/>
  <sheetViews>
    <sheetView tabSelected="1" zoomScalePageLayoutView="0" workbookViewId="0" topLeftCell="A1">
      <selection activeCell="B18" sqref="B18"/>
    </sheetView>
  </sheetViews>
  <sheetFormatPr defaultColWidth="9.140625" defaultRowHeight="15"/>
  <cols>
    <col min="1" max="1" width="17.7109375" style="0" customWidth="1"/>
    <col min="2" max="2" width="80.00390625" style="0" customWidth="1"/>
    <col min="3" max="3" width="72.00390625" style="0" customWidth="1"/>
    <col min="4" max="4" width="22.140625" style="0" customWidth="1"/>
  </cols>
  <sheetData>
    <row r="1" ht="15">
      <c r="A1" s="20" t="s">
        <v>424</v>
      </c>
    </row>
    <row r="2" ht="14.25" customHeight="1"/>
    <row r="3" spans="1:3" ht="102.75">
      <c r="A3" s="19" t="s">
        <v>425</v>
      </c>
      <c r="B3" s="19" t="s">
        <v>426</v>
      </c>
      <c r="C3" s="18" t="s">
        <v>427</v>
      </c>
    </row>
    <row r="4" spans="1:3" ht="15">
      <c r="A4" s="18" t="s">
        <v>428</v>
      </c>
      <c r="B4" s="18" t="s">
        <v>298</v>
      </c>
      <c r="C4" s="18" t="s">
        <v>298</v>
      </c>
    </row>
    <row r="5" spans="1:3" ht="15">
      <c r="A5" s="21"/>
      <c r="B5" s="21"/>
      <c r="C5" s="21"/>
    </row>
    <row r="6" spans="1:3" ht="15">
      <c r="A6" s="21"/>
      <c r="B6" s="21"/>
      <c r="C6" s="21"/>
    </row>
    <row r="9" ht="15">
      <c r="A9" s="20" t="s">
        <v>429</v>
      </c>
    </row>
    <row r="10" spans="1:3" ht="111" customHeight="1">
      <c r="A10" s="19" t="s">
        <v>430</v>
      </c>
      <c r="B10" s="19" t="s">
        <v>431</v>
      </c>
      <c r="C10" s="21"/>
    </row>
    <row r="11" spans="1:3" ht="48" customHeight="1">
      <c r="A11" s="18" t="s">
        <v>428</v>
      </c>
      <c r="B11" s="18" t="s">
        <v>298</v>
      </c>
      <c r="C11" s="21"/>
    </row>
    <row r="12" spans="1:3" ht="15">
      <c r="A12" s="21"/>
      <c r="B12" s="21"/>
      <c r="C12" s="21"/>
    </row>
    <row r="13" spans="1:3" ht="15">
      <c r="A13" s="21"/>
      <c r="B13" s="21"/>
      <c r="C13" s="21"/>
    </row>
  </sheetData>
  <sheetProtection/>
  <printOptions/>
  <pageMargins left="0.7" right="0.7" top="0.75" bottom="0.75" header="0.3" footer="0.3"/>
  <pageSetup fitToHeight="0" fitToWidth="1" horizontalDpi="600" verticalDpi="600" orientation="landscape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"/>
  <sheetViews>
    <sheetView zoomScalePageLayoutView="0" workbookViewId="0" topLeftCell="A1">
      <selection activeCell="E3" sqref="E3"/>
    </sheetView>
  </sheetViews>
  <sheetFormatPr defaultColWidth="9.140625" defaultRowHeight="15"/>
  <cols>
    <col min="1" max="1" width="23.421875" style="0" customWidth="1"/>
    <col min="2" max="2" width="13.57421875" style="0" customWidth="1"/>
    <col min="3" max="3" width="15.00390625" style="0" customWidth="1"/>
    <col min="4" max="4" width="12.140625" style="0" customWidth="1"/>
    <col min="5" max="5" width="13.28125" style="0" customWidth="1"/>
    <col min="6" max="6" width="17.57421875" style="0" customWidth="1"/>
    <col min="7" max="7" width="15.57421875" style="0" customWidth="1"/>
    <col min="8" max="8" width="29.57421875" style="0" customWidth="1"/>
  </cols>
  <sheetData>
    <row r="1" spans="1:8" ht="57" customHeight="1">
      <c r="A1" s="329" t="s">
        <v>432</v>
      </c>
      <c r="B1" s="329"/>
      <c r="C1" s="329"/>
      <c r="D1" s="329"/>
      <c r="E1" s="329"/>
      <c r="F1" s="329"/>
      <c r="G1" s="329"/>
      <c r="H1" s="329"/>
    </row>
    <row r="2" spans="1:8" ht="199.5" customHeight="1">
      <c r="A2" s="19" t="s">
        <v>433</v>
      </c>
      <c r="B2" s="19" t="s">
        <v>434</v>
      </c>
      <c r="C2" s="19" t="s">
        <v>435</v>
      </c>
      <c r="D2" s="19" t="s">
        <v>436</v>
      </c>
      <c r="E2" s="19" t="s">
        <v>437</v>
      </c>
      <c r="F2" s="19" t="s">
        <v>438</v>
      </c>
      <c r="G2" s="19" t="s">
        <v>439</v>
      </c>
      <c r="H2" s="19" t="s">
        <v>440</v>
      </c>
    </row>
    <row r="3" spans="1:8" ht="98.25" customHeight="1">
      <c r="A3" s="19" t="s">
        <v>441</v>
      </c>
      <c r="B3" s="19" t="s">
        <v>442</v>
      </c>
      <c r="C3" s="22">
        <v>1050302504878</v>
      </c>
      <c r="D3" s="18" t="s">
        <v>298</v>
      </c>
      <c r="E3" s="18" t="s">
        <v>298</v>
      </c>
      <c r="F3" s="18" t="s">
        <v>298</v>
      </c>
      <c r="G3" s="19" t="s">
        <v>1012</v>
      </c>
      <c r="H3" s="18">
        <v>14</v>
      </c>
    </row>
    <row r="4" spans="1:8" ht="15">
      <c r="A4" s="21"/>
      <c r="B4" s="21"/>
      <c r="C4" s="21"/>
      <c r="D4" s="21"/>
      <c r="E4" s="21"/>
      <c r="F4" s="21"/>
      <c r="G4" s="21"/>
      <c r="H4" s="21"/>
    </row>
    <row r="5" spans="1:8" ht="15">
      <c r="A5" s="21"/>
      <c r="B5" s="21"/>
      <c r="C5" s="21"/>
      <c r="D5" s="21"/>
      <c r="E5" s="21"/>
      <c r="F5" s="21"/>
      <c r="G5" s="21"/>
      <c r="H5" s="21"/>
    </row>
    <row r="6" spans="1:8" ht="15">
      <c r="A6" s="21"/>
      <c r="B6" s="21"/>
      <c r="C6" s="21"/>
      <c r="D6" s="21"/>
      <c r="E6" s="21"/>
      <c r="F6" s="21"/>
      <c r="G6" s="21"/>
      <c r="H6" s="21"/>
    </row>
  </sheetData>
  <sheetProtection/>
  <mergeCells count="1">
    <mergeCell ref="A1:H1"/>
  </mergeCells>
  <printOptions/>
  <pageMargins left="0.7" right="0.7" top="0.75" bottom="0.75" header="0.3" footer="0.3"/>
  <pageSetup fitToHeight="0" fitToWidth="1" horizontalDpi="600" verticalDpi="600" orientation="landscape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2023-11-23T07:13:56Z</dcterms:modified>
  <cp:category/>
  <cp:version/>
  <cp:contentType/>
  <cp:contentStatus/>
</cp:coreProperties>
</file>